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380" yWindow="2625" windowWidth="14055" windowHeight="4620" activeTab="2"/>
  </bookViews>
  <sheets>
    <sheet name="Llamadas por Agentes" sheetId="1" r:id="rId1"/>
    <sheet name="Llamadas Transferidas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J4" i="1"/>
  <c r="B38" i="2" l="1"/>
  <c r="J7" i="1"/>
  <c r="J6"/>
  <c r="J5"/>
  <c r="J8" l="1"/>
  <c r="K10" s="1"/>
  <c r="K4" l="1"/>
  <c r="K6"/>
  <c r="K5"/>
  <c r="K7"/>
</calcChain>
</file>

<file path=xl/sharedStrings.xml><?xml version="1.0" encoding="utf-8"?>
<sst xmlns="http://schemas.openxmlformats.org/spreadsheetml/2006/main" count="171" uniqueCount="91">
  <si>
    <t>Agente</t>
  </si>
  <si>
    <t>N. Llamadas</t>
  </si>
  <si>
    <t>Total call time</t>
  </si>
  <si>
    <t>Average call time</t>
  </si>
  <si>
    <t>Betania Mendoza</t>
  </si>
  <si>
    <t>…</t>
  </si>
  <si>
    <t>Marisol Martínez</t>
  </si>
  <si>
    <t>21,2%</t>
  </si>
  <si>
    <t>Allan Omar Arias</t>
  </si>
  <si>
    <t>Francis Calderon</t>
  </si>
  <si>
    <t>LLAMADAS POR AGENTES</t>
  </si>
  <si>
    <t>Transferido a</t>
  </si>
  <si>
    <t>Total</t>
  </si>
  <si>
    <t>MES DE MAYO</t>
  </si>
  <si>
    <t>PORCENTAJE</t>
  </si>
  <si>
    <t>TOTAL DE LLAMADAS</t>
  </si>
  <si>
    <t>LLAMADAS PARA INSPECCION</t>
  </si>
  <si>
    <t>REPUBLICA DOMINICANA</t>
  </si>
  <si>
    <t>MINISTERIO DE TRABAJO</t>
  </si>
  <si>
    <t xml:space="preserve">  Oficina de Acceso a La Informacion Publica</t>
  </si>
  <si>
    <t>27,1%</t>
  </si>
  <si>
    <t>25,0%</t>
  </si>
  <si>
    <t>24,1%</t>
  </si>
  <si>
    <t>30,1%</t>
  </si>
  <si>
    <t>22,1%</t>
  </si>
  <si>
    <t>31,1%</t>
  </si>
  <si>
    <t>34,1%</t>
  </si>
  <si>
    <t>30,8%</t>
  </si>
  <si>
    <t>31,3%</t>
  </si>
  <si>
    <t>18,7%</t>
  </si>
  <si>
    <t>30,9%</t>
  </si>
  <si>
    <t xml:space="preserve">                  "Año del Bicentenario del Natalicio de Juan Pablo Duarte"</t>
  </si>
  <si>
    <t>1,1%</t>
  </si>
  <si>
    <t>10,3%</t>
  </si>
  <si>
    <t>10,4%</t>
  </si>
  <si>
    <t>25,9%</t>
  </si>
  <si>
    <t>31,0%</t>
  </si>
  <si>
    <t>32,8%</t>
  </si>
  <si>
    <t>3,9%</t>
  </si>
  <si>
    <t>23,3%</t>
  </si>
  <si>
    <t>44,2%</t>
  </si>
  <si>
    <t>28,7%</t>
  </si>
  <si>
    <t>5,8%</t>
  </si>
  <si>
    <t>55,8%</t>
  </si>
  <si>
    <t>16,3%</t>
  </si>
  <si>
    <t>18,4%</t>
  </si>
  <si>
    <t>37,9%</t>
  </si>
  <si>
    <t>17,5%</t>
  </si>
  <si>
    <t>26,2%</t>
  </si>
  <si>
    <t>8,8%</t>
  </si>
  <si>
    <t>26,4%</t>
  </si>
  <si>
    <t>24,5%</t>
  </si>
  <si>
    <t>29,2%</t>
  </si>
  <si>
    <t>35,8%</t>
  </si>
  <si>
    <t>17,9%</t>
  </si>
  <si>
    <t>29,8%</t>
  </si>
  <si>
    <t>19,4%</t>
  </si>
  <si>
    <t>30,6%</t>
  </si>
  <si>
    <t>14,5%</t>
  </si>
  <si>
    <t>20,9%</t>
  </si>
  <si>
    <t>39,6%</t>
  </si>
  <si>
    <t>42,9%</t>
  </si>
  <si>
    <t>57,1%</t>
  </si>
  <si>
    <t>14,9%</t>
  </si>
  <si>
    <t>38,8%</t>
  </si>
  <si>
    <t>Duclenia Tavarez</t>
  </si>
  <si>
    <t>4,7%</t>
  </si>
  <si>
    <t>28,2%</t>
  </si>
  <si>
    <t>15,3%</t>
  </si>
  <si>
    <t>9,4%</t>
  </si>
  <si>
    <t>0,8%</t>
  </si>
  <si>
    <t>34,9%</t>
  </si>
  <si>
    <t>1,2%</t>
  </si>
  <si>
    <t>32,6%</t>
  </si>
  <si>
    <t>1,0%</t>
  </si>
  <si>
    <t>2,2%</t>
  </si>
  <si>
    <t>3,8%</t>
  </si>
  <si>
    <t>0,9%</t>
  </si>
  <si>
    <t>46,2%</t>
  </si>
  <si>
    <t>3,6%</t>
  </si>
  <si>
    <t>44,0%</t>
  </si>
  <si>
    <t>1,4%</t>
  </si>
  <si>
    <t>39,8%</t>
  </si>
  <si>
    <t>4,4%</t>
  </si>
  <si>
    <t>38,5%</t>
  </si>
  <si>
    <t>3,2%</t>
  </si>
  <si>
    <t>60,3%</t>
  </si>
  <si>
    <t>4,3%</t>
  </si>
  <si>
    <t>43,6%</t>
  </si>
  <si>
    <t>41,2%</t>
  </si>
  <si>
    <t>Estadistica mes de septiembre 2013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</si>
</sst>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1" fontId="0" fillId="0" borderId="0" xfId="0" applyNumberFormat="1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15" fontId="0" fillId="4" borderId="0" xfId="0" applyNumberFormat="1" applyFill="1"/>
    <xf numFmtId="0" fontId="0" fillId="0" borderId="1" xfId="0" applyBorder="1"/>
    <xf numFmtId="0" fontId="0" fillId="0" borderId="4" xfId="0" applyBorder="1"/>
    <xf numFmtId="0" fontId="0" fillId="5" borderId="1" xfId="0" applyFill="1" applyBorder="1"/>
    <xf numFmtId="0" fontId="0" fillId="0" borderId="5" xfId="0" applyBorder="1"/>
    <xf numFmtId="0" fontId="0" fillId="0" borderId="7" xfId="0" applyBorder="1"/>
    <xf numFmtId="0" fontId="0" fillId="0" borderId="6" xfId="0" applyBorder="1"/>
    <xf numFmtId="10" fontId="0" fillId="0" borderId="1" xfId="0" applyNumberFormat="1" applyBorder="1"/>
    <xf numFmtId="0" fontId="0" fillId="4" borderId="6" xfId="0" applyFill="1" applyBorder="1"/>
    <xf numFmtId="10" fontId="0" fillId="5" borderId="1" xfId="0" applyNumberFormat="1" applyFill="1" applyBorder="1"/>
    <xf numFmtId="21" fontId="0" fillId="2" borderId="0" xfId="0" applyNumberFormat="1" applyFill="1"/>
    <xf numFmtId="15" fontId="0" fillId="2" borderId="0" xfId="0" applyNumberFormat="1" applyFill="1"/>
    <xf numFmtId="15" fontId="0" fillId="0" borderId="0" xfId="0" applyNumberFormat="1" applyFill="1"/>
    <xf numFmtId="0" fontId="1" fillId="4" borderId="2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B3D5A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view3D>
      <c:rotX val="75"/>
      <c:perspective val="30"/>
    </c:view3D>
    <c:plotArea>
      <c:layout>
        <c:manualLayout>
          <c:layoutTarget val="inner"/>
          <c:xMode val="edge"/>
          <c:yMode val="edge"/>
          <c:x val="7.4950891319580534E-2"/>
          <c:y val="0.21765996028567164"/>
          <c:w val="0.49727912970154747"/>
          <c:h val="0.69173443405128898"/>
        </c:manualLayout>
      </c:layout>
      <c:pie3DChart>
        <c:varyColors val="1"/>
        <c:ser>
          <c:idx val="0"/>
          <c:order val="0"/>
          <c:tx>
            <c:strRef>
              <c:f>'Llamadas por Agentes'!$J$3</c:f>
              <c:strCache>
                <c:ptCount val="1"/>
              </c:strCache>
            </c:strRef>
          </c:tx>
          <c:explosion val="25"/>
          <c:cat>
            <c:strRef>
              <c:f>'Llamadas por Agentes'!$I$4:$I$10</c:f>
              <c:strCache>
                <c:ptCount val="7"/>
                <c:pt idx="0">
                  <c:v>Francis Calderon</c:v>
                </c:pt>
                <c:pt idx="1">
                  <c:v>Betania Mendoza</c:v>
                </c:pt>
                <c:pt idx="2">
                  <c:v>Marisol Martínez</c:v>
                </c:pt>
                <c:pt idx="3">
                  <c:v>Allan Omar Arias</c:v>
                </c:pt>
                <c:pt idx="4">
                  <c:v>TOTAL DE LLAMADAS</c:v>
                </c:pt>
                <c:pt idx="6">
                  <c:v>LLAMADAS PARA INSPECCION</c:v>
                </c:pt>
              </c:strCache>
            </c:strRef>
          </c:cat>
          <c:val>
            <c:numRef>
              <c:f>'Llamadas por Agentes'!$J$4:$J$10</c:f>
              <c:numCache>
                <c:formatCode>General</c:formatCode>
                <c:ptCount val="7"/>
                <c:pt idx="0">
                  <c:v>213</c:v>
                </c:pt>
                <c:pt idx="1">
                  <c:v>408</c:v>
                </c:pt>
                <c:pt idx="2">
                  <c:v>312</c:v>
                </c:pt>
                <c:pt idx="3">
                  <c:v>343</c:v>
                </c:pt>
                <c:pt idx="4">
                  <c:v>1276</c:v>
                </c:pt>
                <c:pt idx="6">
                  <c:v>290</c:v>
                </c:pt>
              </c:numCache>
            </c:numRef>
          </c:val>
        </c:ser>
        <c:ser>
          <c:idx val="1"/>
          <c:order val="1"/>
          <c:tx>
            <c:strRef>
              <c:f>'Llamadas por Agentes'!$K$3</c:f>
              <c:strCache>
                <c:ptCount val="1"/>
              </c:strCache>
            </c:strRef>
          </c:tx>
          <c:explosion val="25"/>
          <c:cat>
            <c:strRef>
              <c:f>'Llamadas por Agentes'!$I$4:$I$10</c:f>
              <c:strCache>
                <c:ptCount val="7"/>
                <c:pt idx="0">
                  <c:v>Francis Calderon</c:v>
                </c:pt>
                <c:pt idx="1">
                  <c:v>Betania Mendoza</c:v>
                </c:pt>
                <c:pt idx="2">
                  <c:v>Marisol Martínez</c:v>
                </c:pt>
                <c:pt idx="3">
                  <c:v>Allan Omar Arias</c:v>
                </c:pt>
                <c:pt idx="4">
                  <c:v>TOTAL DE LLAMADAS</c:v>
                </c:pt>
                <c:pt idx="6">
                  <c:v>LLAMADAS PARA INSPECCION</c:v>
                </c:pt>
              </c:strCache>
            </c:strRef>
          </c:cat>
          <c:val>
            <c:numRef>
              <c:f>'Llamadas por Agentes'!$K$4:$K$10</c:f>
              <c:numCache>
                <c:formatCode>0.00%</c:formatCode>
                <c:ptCount val="7"/>
                <c:pt idx="0">
                  <c:v>0.16692789968652039</c:v>
                </c:pt>
                <c:pt idx="1">
                  <c:v>0.31974921630094044</c:v>
                </c:pt>
                <c:pt idx="2">
                  <c:v>0.2445141065830721</c:v>
                </c:pt>
                <c:pt idx="3">
                  <c:v>0.26880877742946707</c:v>
                </c:pt>
                <c:pt idx="6">
                  <c:v>0.22727272727272727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egendEntry>
        <c:idx val="5"/>
        <c:delete val="1"/>
      </c:legendEntry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10</xdr:row>
      <xdr:rowOff>180974</xdr:rowOff>
    </xdr:from>
    <xdr:to>
      <xdr:col>4</xdr:col>
      <xdr:colOff>714375</xdr:colOff>
      <xdr:row>32</xdr:row>
      <xdr:rowOff>66675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514350</xdr:colOff>
      <xdr:row>1</xdr:row>
      <xdr:rowOff>85725</xdr:rowOff>
    </xdr:from>
    <xdr:to>
      <xdr:col>3</xdr:col>
      <xdr:colOff>190501</xdr:colOff>
      <xdr:row>4</xdr:row>
      <xdr:rowOff>142875</xdr:rowOff>
    </xdr:to>
    <xdr:pic>
      <xdr:nvPicPr>
        <xdr:cNvPr id="4" name="3 Imagen" descr="C:\Documents and Settings\victor_castro\My Documents\Downloads\LOGOMT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00275" y="276225"/>
          <a:ext cx="438151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opLeftCell="C1" zoomScale="102" zoomScaleNormal="102" workbookViewId="0">
      <selection activeCell="I18" sqref="I18"/>
    </sheetView>
  </sheetViews>
  <sheetFormatPr baseColWidth="10" defaultColWidth="26.28515625" defaultRowHeight="15"/>
  <cols>
    <col min="2" max="2" width="14.85546875" customWidth="1"/>
    <col min="3" max="3" width="7.140625" customWidth="1"/>
    <col min="4" max="4" width="4.7109375" customWidth="1"/>
    <col min="8" max="8" width="12.140625" customWidth="1"/>
    <col min="9" max="9" width="27" customWidth="1"/>
    <col min="10" max="10" width="7.28515625" customWidth="1"/>
    <col min="11" max="11" width="13.28515625" customWidth="1"/>
  </cols>
  <sheetData>
    <row r="1" spans="1:11" ht="15.75" thickBot="1">
      <c r="A1" s="5" t="s">
        <v>0</v>
      </c>
      <c r="B1" s="5" t="s">
        <v>1</v>
      </c>
      <c r="C1" s="5"/>
      <c r="D1" s="5" t="s">
        <v>5</v>
      </c>
      <c r="E1" s="5" t="s">
        <v>2</v>
      </c>
      <c r="F1" s="5" t="s">
        <v>3</v>
      </c>
      <c r="G1" s="6"/>
    </row>
    <row r="2" spans="1:11" ht="15.75" thickBot="1">
      <c r="A2" s="2" t="s">
        <v>9</v>
      </c>
      <c r="B2" s="2">
        <v>12</v>
      </c>
      <c r="C2" s="2" t="s">
        <v>33</v>
      </c>
      <c r="D2" s="2"/>
      <c r="E2" s="16">
        <v>4.2476851851851851E-3</v>
      </c>
      <c r="F2" s="16">
        <v>3.4722222222222224E-4</v>
      </c>
      <c r="G2" s="17">
        <v>41519</v>
      </c>
      <c r="H2" s="3"/>
      <c r="I2" s="19" t="s">
        <v>10</v>
      </c>
      <c r="J2" s="20"/>
      <c r="K2" s="14" t="s">
        <v>14</v>
      </c>
    </row>
    <row r="3" spans="1:11">
      <c r="A3" t="s">
        <v>6</v>
      </c>
      <c r="B3">
        <v>30</v>
      </c>
      <c r="C3" t="s">
        <v>35</v>
      </c>
      <c r="E3" s="1">
        <v>4.5451388888888888E-2</v>
      </c>
      <c r="F3" s="1">
        <v>1.5046296296296294E-3</v>
      </c>
      <c r="I3" s="8"/>
      <c r="J3" s="8"/>
      <c r="K3" s="8"/>
    </row>
    <row r="4" spans="1:11">
      <c r="A4" t="s">
        <v>4</v>
      </c>
      <c r="B4">
        <v>36</v>
      </c>
      <c r="C4" t="s">
        <v>36</v>
      </c>
      <c r="E4" s="1">
        <v>1.9606481481481482E-2</v>
      </c>
      <c r="F4" s="1">
        <v>5.4398148148148144E-4</v>
      </c>
      <c r="I4" s="7" t="s">
        <v>9</v>
      </c>
      <c r="J4" s="7">
        <f>SUMIF(A:A, "Francis Calderon",B:B )</f>
        <v>213</v>
      </c>
      <c r="K4" s="13">
        <f>J4/J8</f>
        <v>0.16692789968652039</v>
      </c>
    </row>
    <row r="5" spans="1:11">
      <c r="A5" t="s">
        <v>8</v>
      </c>
      <c r="B5">
        <v>38</v>
      </c>
      <c r="C5" t="s">
        <v>37</v>
      </c>
      <c r="E5" s="1">
        <v>1.4479166666666668E-2</v>
      </c>
      <c r="F5" s="1">
        <v>3.7037037037037035E-4</v>
      </c>
      <c r="I5" s="7" t="s">
        <v>4</v>
      </c>
      <c r="J5" s="7">
        <f>SUMIF(A:A, "Betania Mendoza",B:B )</f>
        <v>408</v>
      </c>
      <c r="K5" s="13">
        <f>J5/J8</f>
        <v>0.31974921630094044</v>
      </c>
    </row>
    <row r="6" spans="1:11">
      <c r="A6" s="2" t="s">
        <v>9</v>
      </c>
      <c r="B6" s="2">
        <v>5</v>
      </c>
      <c r="C6" s="2" t="s">
        <v>38</v>
      </c>
      <c r="D6" s="2"/>
      <c r="E6" s="16">
        <v>3.7268518518518514E-3</v>
      </c>
      <c r="F6" s="16">
        <v>7.407407407407407E-4</v>
      </c>
      <c r="G6" s="17">
        <v>41520</v>
      </c>
      <c r="I6" s="7" t="s">
        <v>6</v>
      </c>
      <c r="J6" s="7">
        <f>SUMIF(A:A, "Marisol Martínez",B:B )</f>
        <v>312</v>
      </c>
      <c r="K6" s="13">
        <f>J6/J8</f>
        <v>0.2445141065830721</v>
      </c>
    </row>
    <row r="7" spans="1:11">
      <c r="A7" t="s">
        <v>6</v>
      </c>
      <c r="B7">
        <v>30</v>
      </c>
      <c r="C7" t="s">
        <v>39</v>
      </c>
      <c r="E7" s="1">
        <v>3.0243055555555554E-2</v>
      </c>
      <c r="F7" s="1">
        <v>1.0069444444444444E-3</v>
      </c>
      <c r="I7" s="7" t="s">
        <v>8</v>
      </c>
      <c r="J7" s="7">
        <f>SUMIF(A:A, "Allan Omar Arias",B:B )</f>
        <v>343</v>
      </c>
      <c r="K7" s="13">
        <f>J7/J8</f>
        <v>0.26880877742946707</v>
      </c>
    </row>
    <row r="8" spans="1:11">
      <c r="A8" t="s">
        <v>4</v>
      </c>
      <c r="B8">
        <v>57</v>
      </c>
      <c r="C8" t="s">
        <v>40</v>
      </c>
      <c r="E8" s="1">
        <v>2.7245370370370368E-2</v>
      </c>
      <c r="F8" s="1">
        <v>4.7453703703703704E-4</v>
      </c>
      <c r="I8" s="9" t="s">
        <v>15</v>
      </c>
      <c r="J8" s="9">
        <f>SUM(J4:J7)</f>
        <v>1276</v>
      </c>
      <c r="K8" s="9"/>
    </row>
    <row r="9" spans="1:11">
      <c r="A9" t="s">
        <v>8</v>
      </c>
      <c r="B9">
        <v>37</v>
      </c>
      <c r="C9" t="s">
        <v>41</v>
      </c>
      <c r="E9" s="1">
        <v>1.5509259259259257E-2</v>
      </c>
      <c r="F9" s="1">
        <v>4.1666666666666669E-4</v>
      </c>
      <c r="I9" s="7"/>
      <c r="J9" s="7"/>
      <c r="K9" s="7"/>
    </row>
    <row r="10" spans="1:11">
      <c r="A10" s="2" t="s">
        <v>9</v>
      </c>
      <c r="B10" s="2">
        <v>5</v>
      </c>
      <c r="C10" s="2" t="s">
        <v>42</v>
      </c>
      <c r="D10" s="2"/>
      <c r="E10" s="16">
        <v>8.2175925925925917E-4</v>
      </c>
      <c r="F10" s="16">
        <v>1.6203703703703703E-4</v>
      </c>
      <c r="G10" s="17">
        <v>41521</v>
      </c>
      <c r="I10" s="9" t="s">
        <v>16</v>
      </c>
      <c r="J10" s="9">
        <v>290</v>
      </c>
      <c r="K10" s="15">
        <f>J10/J8</f>
        <v>0.22727272727272727</v>
      </c>
    </row>
    <row r="11" spans="1:11">
      <c r="A11" t="s">
        <v>6</v>
      </c>
      <c r="B11">
        <v>19</v>
      </c>
      <c r="C11" t="s">
        <v>24</v>
      </c>
      <c r="E11" s="1">
        <v>1.1608796296296296E-2</v>
      </c>
      <c r="F11" s="1">
        <v>6.018518518518519E-4</v>
      </c>
    </row>
    <row r="12" spans="1:11">
      <c r="A12" t="s">
        <v>4</v>
      </c>
      <c r="B12">
        <v>48</v>
      </c>
      <c r="C12" t="s">
        <v>43</v>
      </c>
      <c r="E12" s="1">
        <v>1.7303240740740741E-2</v>
      </c>
      <c r="F12" s="1">
        <v>3.5879629629629635E-4</v>
      </c>
    </row>
    <row r="13" spans="1:11">
      <c r="A13" t="s">
        <v>8</v>
      </c>
      <c r="B13">
        <v>14</v>
      </c>
      <c r="C13" t="s">
        <v>44</v>
      </c>
      <c r="E13" s="1">
        <v>3.8773148148148143E-3</v>
      </c>
      <c r="F13" s="1">
        <v>2.6620370370370372E-4</v>
      </c>
    </row>
    <row r="14" spans="1:11">
      <c r="A14" s="2" t="s">
        <v>9</v>
      </c>
      <c r="B14" s="2">
        <v>19</v>
      </c>
      <c r="C14" s="2" t="s">
        <v>45</v>
      </c>
      <c r="D14" s="2"/>
      <c r="E14" s="16">
        <v>6.5046296296296302E-3</v>
      </c>
      <c r="F14" s="16">
        <v>3.3564814814814812E-4</v>
      </c>
      <c r="G14" s="17">
        <v>41527</v>
      </c>
    </row>
    <row r="15" spans="1:11">
      <c r="A15" t="s">
        <v>6</v>
      </c>
      <c r="B15">
        <v>39</v>
      </c>
      <c r="C15" t="s">
        <v>46</v>
      </c>
      <c r="E15" s="1">
        <v>3.3055555555555553E-2</v>
      </c>
      <c r="F15" s="1">
        <v>8.449074074074075E-4</v>
      </c>
    </row>
    <row r="16" spans="1:11">
      <c r="A16" t="s">
        <v>4</v>
      </c>
      <c r="B16">
        <v>18</v>
      </c>
      <c r="C16" t="s">
        <v>47</v>
      </c>
      <c r="E16" s="1">
        <v>5.3125000000000004E-3</v>
      </c>
      <c r="F16" s="1">
        <v>2.8935185185185189E-4</v>
      </c>
    </row>
    <row r="17" spans="1:7">
      <c r="A17" t="s">
        <v>8</v>
      </c>
      <c r="B17">
        <v>27</v>
      </c>
      <c r="C17" t="s">
        <v>48</v>
      </c>
      <c r="E17" s="1">
        <v>1.9166666666666669E-2</v>
      </c>
      <c r="F17" s="1">
        <v>7.0601851851851847E-4</v>
      </c>
    </row>
    <row r="18" spans="1:7">
      <c r="A18" s="2" t="s">
        <v>9</v>
      </c>
      <c r="B18" s="2">
        <v>8</v>
      </c>
      <c r="C18" s="2" t="s">
        <v>49</v>
      </c>
      <c r="D18" s="2"/>
      <c r="E18" s="16">
        <v>4.7685185185185183E-3</v>
      </c>
      <c r="F18" s="16">
        <v>5.9027777777777778E-4</v>
      </c>
      <c r="G18" s="17">
        <v>41528</v>
      </c>
    </row>
    <row r="19" spans="1:7">
      <c r="A19" t="s">
        <v>6</v>
      </c>
      <c r="B19">
        <v>31</v>
      </c>
      <c r="C19" t="s">
        <v>26</v>
      </c>
      <c r="E19" s="1">
        <v>2.5127314814814811E-2</v>
      </c>
      <c r="F19" s="1">
        <v>8.1018518518518516E-4</v>
      </c>
    </row>
    <row r="20" spans="1:7">
      <c r="A20" t="s">
        <v>4</v>
      </c>
      <c r="B20">
        <v>24</v>
      </c>
      <c r="C20" t="s">
        <v>50</v>
      </c>
      <c r="E20" s="1">
        <v>7.013888888888889E-3</v>
      </c>
      <c r="F20" s="1">
        <v>2.8935185185185189E-4</v>
      </c>
    </row>
    <row r="21" spans="1:7">
      <c r="A21" t="s">
        <v>8</v>
      </c>
      <c r="B21">
        <v>28</v>
      </c>
      <c r="C21" t="s">
        <v>27</v>
      </c>
      <c r="E21" s="1">
        <v>1.7499999999999998E-2</v>
      </c>
      <c r="F21" s="1">
        <v>6.2500000000000001E-4</v>
      </c>
    </row>
    <row r="22" spans="1:7">
      <c r="A22" s="2" t="s">
        <v>9</v>
      </c>
      <c r="B22" s="2">
        <v>11</v>
      </c>
      <c r="C22" s="2" t="s">
        <v>34</v>
      </c>
      <c r="D22" s="2"/>
      <c r="E22" s="16">
        <v>3.2870370370370367E-3</v>
      </c>
      <c r="F22" s="16">
        <v>2.8935185185185189E-4</v>
      </c>
      <c r="G22" s="17">
        <v>41529</v>
      </c>
    </row>
    <row r="23" spans="1:7">
      <c r="A23" t="s">
        <v>6</v>
      </c>
      <c r="B23">
        <v>26</v>
      </c>
      <c r="C23" t="s">
        <v>51</v>
      </c>
      <c r="E23" s="1">
        <v>2.1574074074074075E-2</v>
      </c>
      <c r="F23" s="1">
        <v>8.2175925925925917E-4</v>
      </c>
    </row>
    <row r="24" spans="1:7">
      <c r="A24" t="s">
        <v>4</v>
      </c>
      <c r="B24">
        <v>31</v>
      </c>
      <c r="C24" t="s">
        <v>52</v>
      </c>
      <c r="E24" s="1">
        <v>1.0208333333333333E-2</v>
      </c>
      <c r="F24" s="1">
        <v>3.2407407407407406E-4</v>
      </c>
    </row>
    <row r="25" spans="1:7">
      <c r="A25" t="s">
        <v>8</v>
      </c>
      <c r="B25">
        <v>38</v>
      </c>
      <c r="C25" t="s">
        <v>53</v>
      </c>
      <c r="E25" s="1">
        <v>1.9375E-2</v>
      </c>
      <c r="F25" s="1">
        <v>5.0925925925925921E-4</v>
      </c>
    </row>
    <row r="26" spans="1:7">
      <c r="A26" s="2" t="s">
        <v>9</v>
      </c>
      <c r="B26" s="2">
        <v>15</v>
      </c>
      <c r="C26" s="2" t="s">
        <v>54</v>
      </c>
      <c r="D26" s="2"/>
      <c r="E26" s="16">
        <v>3.9467592592592592E-3</v>
      </c>
      <c r="F26" s="16">
        <v>2.5462962962962961E-4</v>
      </c>
      <c r="G26" s="17">
        <v>41533</v>
      </c>
    </row>
    <row r="27" spans="1:7">
      <c r="A27" t="s">
        <v>6</v>
      </c>
      <c r="B27">
        <v>25</v>
      </c>
      <c r="C27" t="s">
        <v>55</v>
      </c>
      <c r="E27" s="1">
        <v>1.5289351851851851E-2</v>
      </c>
      <c r="F27" s="1">
        <v>6.018518518518519E-4</v>
      </c>
    </row>
    <row r="28" spans="1:7">
      <c r="A28" t="s">
        <v>4</v>
      </c>
      <c r="B28">
        <v>22</v>
      </c>
      <c r="C28" t="s">
        <v>48</v>
      </c>
      <c r="E28" s="1">
        <v>1.1203703703703704E-2</v>
      </c>
      <c r="F28" s="1">
        <v>5.0925925925925921E-4</v>
      </c>
    </row>
    <row r="29" spans="1:7">
      <c r="A29" t="s">
        <v>8</v>
      </c>
      <c r="B29">
        <v>22</v>
      </c>
      <c r="C29" t="s">
        <v>48</v>
      </c>
      <c r="E29" s="1">
        <v>1.1932870370370371E-2</v>
      </c>
      <c r="F29" s="1">
        <v>5.3240740740740744E-4</v>
      </c>
    </row>
    <row r="30" spans="1:7">
      <c r="A30" s="2" t="s">
        <v>9</v>
      </c>
      <c r="B30" s="2">
        <v>14</v>
      </c>
      <c r="C30" s="2" t="s">
        <v>56</v>
      </c>
      <c r="D30" s="2"/>
      <c r="E30" s="16">
        <v>5.4629629629629637E-3</v>
      </c>
      <c r="F30" s="16">
        <v>3.8194444444444446E-4</v>
      </c>
      <c r="G30" s="17">
        <v>41534</v>
      </c>
    </row>
    <row r="31" spans="1:7">
      <c r="A31" t="s">
        <v>6</v>
      </c>
      <c r="B31">
        <v>22</v>
      </c>
      <c r="C31" t="s">
        <v>57</v>
      </c>
      <c r="E31" s="1">
        <v>2.4444444444444446E-2</v>
      </c>
      <c r="F31" s="1">
        <v>1.1111111111111111E-3</v>
      </c>
      <c r="G31" s="18"/>
    </row>
    <row r="32" spans="1:7">
      <c r="A32" t="s">
        <v>4</v>
      </c>
      <c r="B32">
        <v>18</v>
      </c>
      <c r="C32" t="s">
        <v>21</v>
      </c>
      <c r="E32" s="1">
        <v>7.4189814814814813E-3</v>
      </c>
      <c r="F32" s="1">
        <v>4.0509259259259258E-4</v>
      </c>
      <c r="G32" s="3"/>
    </row>
    <row r="33" spans="1:7">
      <c r="A33" t="s">
        <v>8</v>
      </c>
      <c r="B33">
        <v>18</v>
      </c>
      <c r="C33" t="s">
        <v>21</v>
      </c>
      <c r="E33" s="1">
        <v>8.0324074074074065E-3</v>
      </c>
      <c r="F33" s="1">
        <v>4.3981481481481481E-4</v>
      </c>
      <c r="G33" s="3"/>
    </row>
    <row r="34" spans="1:7">
      <c r="A34" s="2" t="s">
        <v>9</v>
      </c>
      <c r="B34" s="2">
        <v>20</v>
      </c>
      <c r="C34" s="2" t="s">
        <v>22</v>
      </c>
      <c r="D34" s="2"/>
      <c r="E34" s="16">
        <v>8.564814814814815E-3</v>
      </c>
      <c r="F34" s="16">
        <v>4.2824074074074075E-4</v>
      </c>
      <c r="G34" s="17">
        <v>41535</v>
      </c>
    </row>
    <row r="35" spans="1:7">
      <c r="A35" t="s">
        <v>6</v>
      </c>
      <c r="B35">
        <v>26</v>
      </c>
      <c r="C35" t="s">
        <v>28</v>
      </c>
      <c r="E35" s="1">
        <v>2.2685185185185183E-2</v>
      </c>
      <c r="F35" s="1">
        <v>8.6805555555555551E-4</v>
      </c>
    </row>
    <row r="36" spans="1:7">
      <c r="A36" t="s">
        <v>4</v>
      </c>
      <c r="B36">
        <v>12</v>
      </c>
      <c r="C36" t="s">
        <v>58</v>
      </c>
      <c r="E36" s="1">
        <v>5.7523148148148143E-3</v>
      </c>
      <c r="F36" s="1">
        <v>4.7453703703703704E-4</v>
      </c>
    </row>
    <row r="37" spans="1:7">
      <c r="A37" t="s">
        <v>8</v>
      </c>
      <c r="B37">
        <v>25</v>
      </c>
      <c r="C37" t="s">
        <v>23</v>
      </c>
      <c r="E37" s="1">
        <v>1.0474537037037037E-2</v>
      </c>
      <c r="F37" s="1">
        <v>4.1666666666666669E-4</v>
      </c>
    </row>
    <row r="38" spans="1:7">
      <c r="A38" s="2" t="s">
        <v>9</v>
      </c>
      <c r="B38" s="2">
        <v>17</v>
      </c>
      <c r="C38" s="2" t="s">
        <v>29</v>
      </c>
      <c r="D38" s="2"/>
      <c r="E38" s="16">
        <v>4.8148148148148152E-3</v>
      </c>
      <c r="F38" s="16">
        <v>2.7777777777777778E-4</v>
      </c>
      <c r="G38" s="17">
        <v>41536</v>
      </c>
    </row>
    <row r="39" spans="1:7">
      <c r="A39" t="s">
        <v>6</v>
      </c>
      <c r="B39">
        <v>19</v>
      </c>
      <c r="C39" t="s">
        <v>59</v>
      </c>
      <c r="E39" s="1">
        <v>1.6666666666666666E-2</v>
      </c>
      <c r="F39" s="1">
        <v>8.6805555555555551E-4</v>
      </c>
    </row>
    <row r="40" spans="1:7">
      <c r="A40" t="s">
        <v>4</v>
      </c>
      <c r="B40">
        <v>36</v>
      </c>
      <c r="C40" t="s">
        <v>60</v>
      </c>
      <c r="E40" s="1">
        <v>3.037037037037037E-2</v>
      </c>
      <c r="F40" s="1">
        <v>8.3333333333333339E-4</v>
      </c>
    </row>
    <row r="41" spans="1:7">
      <c r="A41" t="s">
        <v>8</v>
      </c>
      <c r="B41">
        <v>19</v>
      </c>
      <c r="C41" t="s">
        <v>59</v>
      </c>
      <c r="E41" s="1">
        <v>8.6689814814814806E-3</v>
      </c>
      <c r="F41" s="1">
        <v>4.5138888888888892E-4</v>
      </c>
    </row>
    <row r="42" spans="1:7">
      <c r="A42" s="2" t="s">
        <v>9</v>
      </c>
      <c r="B42" s="2">
        <v>27</v>
      </c>
      <c r="C42" s="2" t="s">
        <v>61</v>
      </c>
      <c r="D42" s="2"/>
      <c r="E42" s="16">
        <v>7.743055555555556E-3</v>
      </c>
      <c r="F42" s="16">
        <v>2.7777777777777778E-4</v>
      </c>
      <c r="G42" s="17">
        <v>41537</v>
      </c>
    </row>
    <row r="43" spans="1:7">
      <c r="A43" t="s">
        <v>4</v>
      </c>
      <c r="B43">
        <v>36</v>
      </c>
      <c r="C43" t="s">
        <v>62</v>
      </c>
      <c r="E43" s="1">
        <v>1.1643518518518518E-2</v>
      </c>
      <c r="F43" s="1">
        <v>3.1250000000000001E-4</v>
      </c>
    </row>
    <row r="44" spans="1:7">
      <c r="A44" s="2" t="s">
        <v>9</v>
      </c>
      <c r="B44" s="2">
        <v>14</v>
      </c>
      <c r="C44" s="2" t="s">
        <v>63</v>
      </c>
      <c r="D44" s="2"/>
      <c r="E44" s="16">
        <v>6.8171296296296287E-3</v>
      </c>
      <c r="F44" s="16">
        <v>4.8611111111111104E-4</v>
      </c>
      <c r="G44" s="17">
        <v>41542</v>
      </c>
    </row>
    <row r="45" spans="1:7">
      <c r="A45" t="s">
        <v>6</v>
      </c>
      <c r="B45">
        <v>23</v>
      </c>
      <c r="C45" t="s">
        <v>51</v>
      </c>
      <c r="E45" s="1">
        <v>1.9178240740740742E-2</v>
      </c>
      <c r="F45" s="1">
        <v>8.3333333333333339E-4</v>
      </c>
    </row>
    <row r="46" spans="1:7">
      <c r="A46" t="s">
        <v>4</v>
      </c>
      <c r="B46">
        <v>28</v>
      </c>
      <c r="C46" t="s">
        <v>55</v>
      </c>
      <c r="E46" s="1">
        <v>1.4722222222222222E-2</v>
      </c>
      <c r="F46" s="1">
        <v>5.2083333333333333E-4</v>
      </c>
    </row>
    <row r="47" spans="1:7">
      <c r="A47" t="s">
        <v>8</v>
      </c>
      <c r="B47">
        <v>29</v>
      </c>
      <c r="C47" t="s">
        <v>30</v>
      </c>
      <c r="E47" s="1">
        <v>1.2199074074074072E-2</v>
      </c>
      <c r="F47" s="1">
        <v>4.1666666666666669E-4</v>
      </c>
    </row>
    <row r="48" spans="1:7">
      <c r="A48" s="2" t="s">
        <v>9</v>
      </c>
      <c r="B48" s="2">
        <v>33</v>
      </c>
      <c r="C48" s="2" t="s">
        <v>64</v>
      </c>
      <c r="D48" s="2"/>
      <c r="E48" s="16">
        <v>1.4155092592592592E-2</v>
      </c>
      <c r="F48" s="16">
        <v>4.2824074074074075E-4</v>
      </c>
      <c r="G48" s="17">
        <v>41543</v>
      </c>
    </row>
    <row r="49" spans="1:7">
      <c r="A49" t="s">
        <v>65</v>
      </c>
      <c r="B49">
        <v>4</v>
      </c>
      <c r="C49" t="s">
        <v>66</v>
      </c>
      <c r="E49" s="1">
        <v>8.5763888888888886E-3</v>
      </c>
      <c r="F49" s="1">
        <v>2.1412037037037038E-3</v>
      </c>
    </row>
    <row r="50" spans="1:7">
      <c r="A50" t="s">
        <v>4</v>
      </c>
      <c r="B50">
        <v>24</v>
      </c>
      <c r="C50" t="s">
        <v>67</v>
      </c>
      <c r="E50" s="1">
        <v>9.5833333333333343E-3</v>
      </c>
      <c r="F50" s="1">
        <v>3.9351851851851852E-4</v>
      </c>
    </row>
    <row r="51" spans="1:7">
      <c r="A51" t="s">
        <v>8</v>
      </c>
      <c r="B51">
        <v>24</v>
      </c>
      <c r="C51" t="s">
        <v>67</v>
      </c>
      <c r="E51" s="1">
        <v>1.0902777777777777E-2</v>
      </c>
      <c r="F51" s="1">
        <v>4.5138888888888892E-4</v>
      </c>
    </row>
    <row r="52" spans="1:7">
      <c r="A52" s="2" t="s">
        <v>9</v>
      </c>
      <c r="B52" s="2">
        <v>13</v>
      </c>
      <c r="C52" s="2" t="s">
        <v>68</v>
      </c>
      <c r="D52" s="2"/>
      <c r="E52" s="16">
        <v>3.414351851851852E-3</v>
      </c>
      <c r="F52" s="16">
        <v>2.5462962962962961E-4</v>
      </c>
      <c r="G52" s="17">
        <v>41547</v>
      </c>
    </row>
    <row r="53" spans="1:7">
      <c r="A53" t="s">
        <v>65</v>
      </c>
      <c r="B53">
        <v>8</v>
      </c>
      <c r="C53" t="s">
        <v>69</v>
      </c>
      <c r="E53" s="1">
        <v>3.7731481481481483E-3</v>
      </c>
      <c r="F53" s="1">
        <v>4.6296296296296293E-4</v>
      </c>
    </row>
    <row r="54" spans="1:7">
      <c r="A54" t="s">
        <v>6</v>
      </c>
      <c r="B54">
        <v>22</v>
      </c>
      <c r="C54" t="s">
        <v>35</v>
      </c>
      <c r="E54" s="1">
        <v>1.0092592592592592E-2</v>
      </c>
      <c r="F54" s="1">
        <v>4.5138888888888892E-4</v>
      </c>
    </row>
    <row r="55" spans="1:7">
      <c r="A55" t="s">
        <v>4</v>
      </c>
      <c r="B55">
        <v>18</v>
      </c>
      <c r="C55" t="s">
        <v>7</v>
      </c>
      <c r="E55" s="1">
        <v>7.1180555555555554E-3</v>
      </c>
      <c r="F55" s="1">
        <v>3.9351851851851852E-4</v>
      </c>
    </row>
    <row r="56" spans="1:7">
      <c r="A56" t="s">
        <v>8</v>
      </c>
      <c r="B56">
        <v>24</v>
      </c>
      <c r="C56" t="s">
        <v>67</v>
      </c>
      <c r="E56" s="1">
        <v>1.1018518518518518E-2</v>
      </c>
      <c r="F56" s="1">
        <v>4.5138888888888892E-4</v>
      </c>
    </row>
    <row r="57" spans="1:7">
      <c r="E57" s="1"/>
      <c r="F57" s="1"/>
    </row>
    <row r="58" spans="1:7">
      <c r="E58" s="1"/>
      <c r="F58" s="1"/>
    </row>
  </sheetData>
  <mergeCells count="1">
    <mergeCell ref="I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8"/>
  <sheetViews>
    <sheetView topLeftCell="A16" workbookViewId="0">
      <selection activeCell="C44" sqref="C44"/>
    </sheetView>
  </sheetViews>
  <sheetFormatPr baseColWidth="10" defaultRowHeight="15"/>
  <cols>
    <col min="1" max="1" width="12.5703125" bestFit="1" customWidth="1"/>
    <col min="2" max="2" width="11.5703125" bestFit="1" customWidth="1"/>
    <col min="4" max="4" width="10.85546875" customWidth="1"/>
  </cols>
  <sheetData>
    <row r="1" spans="1:3" ht="15.75" thickBot="1"/>
    <row r="2" spans="1:3" ht="15.75" thickBot="1">
      <c r="A2" s="21" t="s">
        <v>13</v>
      </c>
      <c r="B2" s="22"/>
      <c r="C2" s="23"/>
    </row>
    <row r="3" spans="1:3" ht="15.75" thickBot="1">
      <c r="A3" s="10" t="s">
        <v>11</v>
      </c>
      <c r="B3" s="11" t="s">
        <v>1</v>
      </c>
      <c r="C3" s="12"/>
    </row>
    <row r="4" spans="1:3">
      <c r="A4">
        <v>3366</v>
      </c>
      <c r="B4">
        <v>6</v>
      </c>
      <c r="C4" t="s">
        <v>66</v>
      </c>
    </row>
    <row r="5" spans="1:3">
      <c r="A5">
        <v>3367</v>
      </c>
      <c r="B5">
        <v>1</v>
      </c>
      <c r="C5" t="s">
        <v>70</v>
      </c>
    </row>
    <row r="6" spans="1:3">
      <c r="A6">
        <v>3368</v>
      </c>
      <c r="B6">
        <v>45</v>
      </c>
      <c r="C6" t="s">
        <v>71</v>
      </c>
    </row>
    <row r="7" spans="1:3">
      <c r="A7">
        <v>3366</v>
      </c>
      <c r="B7">
        <v>1</v>
      </c>
      <c r="C7" t="s">
        <v>72</v>
      </c>
    </row>
    <row r="8" spans="1:3">
      <c r="A8">
        <v>3368</v>
      </c>
      <c r="B8">
        <v>28</v>
      </c>
      <c r="C8" t="s">
        <v>73</v>
      </c>
    </row>
    <row r="9" spans="1:3">
      <c r="A9">
        <v>3366</v>
      </c>
      <c r="B9">
        <v>4</v>
      </c>
      <c r="C9" t="s">
        <v>38</v>
      </c>
    </row>
    <row r="10" spans="1:3">
      <c r="A10">
        <v>3367</v>
      </c>
      <c r="B10">
        <v>1</v>
      </c>
      <c r="C10" t="s">
        <v>74</v>
      </c>
    </row>
    <row r="11" spans="1:3">
      <c r="A11">
        <v>3368</v>
      </c>
      <c r="B11">
        <v>32</v>
      </c>
      <c r="C11" t="s">
        <v>25</v>
      </c>
    </row>
    <row r="12" spans="1:3">
      <c r="A12">
        <v>3366</v>
      </c>
      <c r="B12">
        <v>1</v>
      </c>
      <c r="C12" t="s">
        <v>32</v>
      </c>
    </row>
    <row r="13" spans="1:3">
      <c r="A13">
        <v>3367</v>
      </c>
      <c r="B13">
        <v>2</v>
      </c>
      <c r="C13" t="s">
        <v>75</v>
      </c>
    </row>
    <row r="14" spans="1:3">
      <c r="A14">
        <v>3368</v>
      </c>
      <c r="B14">
        <v>31</v>
      </c>
      <c r="C14" t="s">
        <v>26</v>
      </c>
    </row>
    <row r="15" spans="1:3">
      <c r="A15">
        <v>3366</v>
      </c>
      <c r="B15">
        <v>4</v>
      </c>
      <c r="C15" t="s">
        <v>76</v>
      </c>
    </row>
    <row r="16" spans="1:3">
      <c r="A16">
        <v>3367</v>
      </c>
      <c r="B16">
        <v>1</v>
      </c>
      <c r="C16" t="s">
        <v>77</v>
      </c>
    </row>
    <row r="17" spans="1:3">
      <c r="A17">
        <v>3368</v>
      </c>
      <c r="B17">
        <v>49</v>
      </c>
      <c r="C17" t="s">
        <v>78</v>
      </c>
    </row>
    <row r="18" spans="1:3">
      <c r="A18">
        <v>3366</v>
      </c>
      <c r="B18">
        <v>3</v>
      </c>
      <c r="C18" t="s">
        <v>79</v>
      </c>
    </row>
    <row r="19" spans="1:3">
      <c r="A19">
        <v>3368</v>
      </c>
      <c r="B19">
        <v>37</v>
      </c>
      <c r="C19" t="s">
        <v>80</v>
      </c>
    </row>
    <row r="20" spans="1:3">
      <c r="A20">
        <v>3366</v>
      </c>
      <c r="B20">
        <v>1</v>
      </c>
      <c r="C20" t="s">
        <v>81</v>
      </c>
    </row>
    <row r="21" spans="1:3">
      <c r="A21">
        <v>3367</v>
      </c>
      <c r="B21">
        <v>1</v>
      </c>
      <c r="C21" t="s">
        <v>81</v>
      </c>
    </row>
    <row r="22" spans="1:3">
      <c r="A22">
        <v>3368</v>
      </c>
      <c r="B22">
        <v>11</v>
      </c>
      <c r="C22" t="s">
        <v>68</v>
      </c>
    </row>
    <row r="23" spans="1:3">
      <c r="A23">
        <v>3368</v>
      </c>
      <c r="B23">
        <v>33</v>
      </c>
      <c r="C23" t="s">
        <v>82</v>
      </c>
    </row>
    <row r="24" spans="1:3">
      <c r="A24">
        <v>3366</v>
      </c>
      <c r="B24">
        <v>4</v>
      </c>
      <c r="C24" t="s">
        <v>83</v>
      </c>
    </row>
    <row r="25" spans="1:3">
      <c r="A25">
        <v>3368</v>
      </c>
      <c r="B25">
        <v>35</v>
      </c>
      <c r="C25" t="s">
        <v>84</v>
      </c>
    </row>
    <row r="26" spans="1:3">
      <c r="A26">
        <v>3366</v>
      </c>
      <c r="B26">
        <v>2</v>
      </c>
      <c r="C26" t="s">
        <v>85</v>
      </c>
    </row>
    <row r="27" spans="1:3">
      <c r="A27">
        <v>3368</v>
      </c>
      <c r="B27">
        <v>38</v>
      </c>
      <c r="C27" t="s">
        <v>86</v>
      </c>
    </row>
    <row r="28" spans="1:3">
      <c r="A28">
        <v>3366</v>
      </c>
      <c r="B28">
        <v>1</v>
      </c>
      <c r="C28" t="s">
        <v>32</v>
      </c>
    </row>
    <row r="29" spans="1:3">
      <c r="A29">
        <v>3367</v>
      </c>
      <c r="B29">
        <v>4</v>
      </c>
      <c r="C29" t="s">
        <v>87</v>
      </c>
    </row>
    <row r="30" spans="1:3">
      <c r="A30">
        <v>3368</v>
      </c>
      <c r="B30">
        <v>41</v>
      </c>
      <c r="C30" t="s">
        <v>88</v>
      </c>
    </row>
    <row r="31" spans="1:3">
      <c r="A31">
        <v>3368</v>
      </c>
      <c r="B31">
        <v>23</v>
      </c>
      <c r="C31" t="s">
        <v>20</v>
      </c>
    </row>
    <row r="32" spans="1:3">
      <c r="A32">
        <v>3366</v>
      </c>
      <c r="B32">
        <v>1</v>
      </c>
      <c r="C32" t="s">
        <v>72</v>
      </c>
    </row>
    <row r="33" spans="1:3">
      <c r="A33">
        <v>3367</v>
      </c>
      <c r="B33">
        <v>1</v>
      </c>
      <c r="C33" t="s">
        <v>72</v>
      </c>
    </row>
    <row r="34" spans="1:3">
      <c r="A34">
        <v>3368</v>
      </c>
      <c r="B34">
        <v>35</v>
      </c>
      <c r="C34" t="s">
        <v>89</v>
      </c>
    </row>
    <row r="35" spans="1:3">
      <c r="A35" s="7"/>
      <c r="B35" s="7"/>
      <c r="C35" s="7"/>
    </row>
    <row r="36" spans="1:3">
      <c r="A36" s="7"/>
      <c r="B36" s="7"/>
      <c r="C36" s="7"/>
    </row>
    <row r="37" spans="1:3">
      <c r="A37" s="7"/>
      <c r="B37" s="7"/>
      <c r="C37" s="7"/>
    </row>
    <row r="38" spans="1:3">
      <c r="A38" s="9" t="s">
        <v>12</v>
      </c>
      <c r="B38" s="9">
        <f>SUM(B4:B37)</f>
        <v>477</v>
      </c>
      <c r="C38" s="7"/>
    </row>
  </sheetData>
  <mergeCells count="1"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6:H21"/>
  <sheetViews>
    <sheetView tabSelected="1" topLeftCell="A4" workbookViewId="0">
      <selection activeCell="F9" sqref="F9"/>
    </sheetView>
  </sheetViews>
  <sheetFormatPr baseColWidth="10" defaultRowHeight="15"/>
  <cols>
    <col min="1" max="1" width="13.85546875" style="4" customWidth="1"/>
    <col min="2" max="3" width="11.42578125" style="4"/>
    <col min="4" max="4" width="22.28515625" style="4" customWidth="1"/>
    <col min="5" max="5" width="12.7109375" style="4" customWidth="1"/>
    <col min="6" max="6" width="28.140625" style="4" customWidth="1"/>
    <col min="7" max="7" width="8" style="4" customWidth="1"/>
    <col min="8" max="8" width="14.5703125" style="4" customWidth="1"/>
    <col min="9" max="16384" width="11.42578125" style="4"/>
  </cols>
  <sheetData>
    <row r="6" spans="2:8">
      <c r="B6" s="26" t="s">
        <v>17</v>
      </c>
      <c r="C6" s="26"/>
      <c r="D6" s="26"/>
    </row>
    <row r="7" spans="2:8">
      <c r="B7" s="26" t="s">
        <v>18</v>
      </c>
      <c r="C7" s="26"/>
      <c r="D7" s="26"/>
    </row>
    <row r="8" spans="2:8">
      <c r="B8" s="27" t="s">
        <v>31</v>
      </c>
      <c r="C8" s="28"/>
      <c r="D8" s="28"/>
    </row>
    <row r="9" spans="2:8">
      <c r="B9" s="29" t="s">
        <v>19</v>
      </c>
      <c r="C9" s="29"/>
      <c r="D9" s="29"/>
    </row>
    <row r="10" spans="2:8">
      <c r="B10" s="29" t="s">
        <v>90</v>
      </c>
      <c r="C10" s="29"/>
      <c r="D10" s="29"/>
    </row>
    <row r="12" spans="2:8" ht="15.75" thickBot="1"/>
    <row r="13" spans="2:8" ht="15.75" thickBot="1">
      <c r="F13" s="24" t="s">
        <v>10</v>
      </c>
      <c r="G13" s="25"/>
      <c r="H13" s="14" t="s">
        <v>14</v>
      </c>
    </row>
    <row r="14" spans="2:8">
      <c r="F14" s="8"/>
      <c r="G14" s="8"/>
      <c r="H14" s="8"/>
    </row>
    <row r="15" spans="2:8">
      <c r="F15" s="7" t="s">
        <v>9</v>
      </c>
      <c r="G15" s="7">
        <v>213</v>
      </c>
      <c r="H15" s="13">
        <v>0.16692789968652039</v>
      </c>
    </row>
    <row r="16" spans="2:8">
      <c r="F16" s="7" t="s">
        <v>4</v>
      </c>
      <c r="G16" s="7">
        <v>408</v>
      </c>
      <c r="H16" s="13">
        <v>0.31974921630094044</v>
      </c>
    </row>
    <row r="17" spans="6:8">
      <c r="F17" s="7" t="s">
        <v>6</v>
      </c>
      <c r="G17" s="7">
        <v>312</v>
      </c>
      <c r="H17" s="13">
        <v>0.2445141065830721</v>
      </c>
    </row>
    <row r="18" spans="6:8">
      <c r="F18" s="7" t="s">
        <v>8</v>
      </c>
      <c r="G18" s="7">
        <v>343</v>
      </c>
      <c r="H18" s="13">
        <v>0.26880877742946707</v>
      </c>
    </row>
    <row r="19" spans="6:8">
      <c r="F19" s="9" t="s">
        <v>15</v>
      </c>
      <c r="G19" s="9">
        <v>1276</v>
      </c>
      <c r="H19" s="9"/>
    </row>
    <row r="20" spans="6:8">
      <c r="F20" s="7"/>
      <c r="G20" s="7"/>
      <c r="H20" s="7"/>
    </row>
    <row r="21" spans="6:8">
      <c r="F21" s="9" t="s">
        <v>16</v>
      </c>
      <c r="G21" s="9">
        <v>477</v>
      </c>
      <c r="H21" s="15"/>
    </row>
  </sheetData>
  <mergeCells count="6">
    <mergeCell ref="F13:G13"/>
    <mergeCell ref="B6:D6"/>
    <mergeCell ref="B7:D7"/>
    <mergeCell ref="B8:D8"/>
    <mergeCell ref="B9:D9"/>
    <mergeCell ref="B10:D10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Llamadas por Agentes</vt:lpstr>
      <vt:lpstr>Llamadas Transferidas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francis_calderon</dc:creator>
  <cp:lastModifiedBy>patria_minerva</cp:lastModifiedBy>
  <cp:lastPrinted>2014-01-08T16:17:31Z</cp:lastPrinted>
  <dcterms:created xsi:type="dcterms:W3CDTF">2013-05-03T14:44:58Z</dcterms:created>
  <dcterms:modified xsi:type="dcterms:W3CDTF">2014-01-08T16:18:04Z</dcterms:modified>
</cp:coreProperties>
</file>