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_perez\Desktop\"/>
    </mc:Choice>
  </mc:AlternateContent>
  <bookViews>
    <workbookView xWindow="0" yWindow="0" windowWidth="20490" windowHeight="5865"/>
  </bookViews>
  <sheets>
    <sheet name="Hoja1" sheetId="1" r:id="rId1"/>
  </sheets>
  <definedNames>
    <definedName name="_xlnm.Print_Area" localSheetId="0">Hoja1!$A$1:$E$260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" i="1" l="1"/>
  <c r="E132" i="1"/>
  <c r="E112" i="1"/>
  <c r="E109" i="1"/>
  <c r="E106" i="1"/>
  <c r="E99" i="1"/>
  <c r="E17" i="1"/>
  <c r="E31" i="1" l="1"/>
  <c r="E68" i="1"/>
  <c r="E55" i="1"/>
  <c r="E36" i="1"/>
  <c r="E25" i="1" l="1"/>
  <c r="E128" i="1"/>
  <c r="E114" i="1" s="1"/>
  <c r="E165" i="1"/>
  <c r="E184" i="1"/>
  <c r="E196" i="1"/>
  <c r="E218" i="1"/>
  <c r="E239" i="1"/>
  <c r="E133" i="1" l="1"/>
  <c r="E180" i="1"/>
  <c r="E209" i="1"/>
  <c r="E228" i="1"/>
  <c r="E153" i="1"/>
  <c r="E141" i="1"/>
  <c r="E84" i="1" l="1"/>
  <c r="E176" i="1"/>
  <c r="E175" i="1" s="1"/>
  <c r="E192" i="1"/>
  <c r="E150" i="1" l="1"/>
  <c r="E145" i="1"/>
  <c r="E135" i="1"/>
  <c r="E246" i="1" l="1"/>
  <c r="E227" i="1" s="1"/>
  <c r="E190" i="1"/>
  <c r="E250" i="1" l="1"/>
  <c r="E249" i="1" s="1"/>
  <c r="E236" i="1" l="1"/>
  <c r="E233" i="1"/>
  <c r="E104" i="1"/>
  <c r="E102" i="1"/>
  <c r="E97" i="1"/>
  <c r="E89" i="1"/>
  <c r="E80" i="1"/>
  <c r="E96" i="1" l="1"/>
  <c r="E76" i="1"/>
  <c r="E71" i="1"/>
  <c r="E69" i="1"/>
  <c r="E62" i="1"/>
  <c r="E59" i="1"/>
  <c r="E51" i="1"/>
  <c r="E48" i="1"/>
  <c r="E45" i="1"/>
  <c r="E42" i="1"/>
  <c r="E29" i="1"/>
  <c r="E15" i="1" s="1"/>
  <c r="E35" i="1" l="1"/>
  <c r="E252" i="1"/>
</calcChain>
</file>

<file path=xl/sharedStrings.xml><?xml version="1.0" encoding="utf-8"?>
<sst xmlns="http://schemas.openxmlformats.org/spreadsheetml/2006/main" count="484" uniqueCount="357">
  <si>
    <t>REPUBLICA DOMINICANA</t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</si>
  <si>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</si>
  <si>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</si>
  <si>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</si>
  <si>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</si>
  <si>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</si>
  <si>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</si>
  <si>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</si>
  <si>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</si>
  <si>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</si>
  <si>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</si>
  <si>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</si>
  <si>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</si>
  <si>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</si>
  <si>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</si>
  <si>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</si>
  <si>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</si>
  <si>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</si>
  <si>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</si>
  <si>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</si>
  <si>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</si>
  <si>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</si>
  <si>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</si>
  <si>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</si>
  <si>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</si>
  <si>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</si>
  <si>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</si>
  <si>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</si>
  <si>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</si>
  <si>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</si>
  <si>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</si>
  <si>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</si>
  <si>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</si>
  <si>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</si>
  <si>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</si>
  <si>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</si>
  <si>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</si>
  <si>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</si>
  <si>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</si>
  <si>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</si>
  <si>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</si>
  <si>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</si>
  <si>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</si>
  <si>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</si>
  <si>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</si>
  <si>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</si>
  <si>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</si>
  <si>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</si>
  <si>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</si>
  <si>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</si>
  <si>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</si>
  <si>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</si>
  <si>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</si>
  <si>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</si>
  <si>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</si>
  <si>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</si>
  <si>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</si>
  <si>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</si>
  <si>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</si>
  <si>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</si>
  <si>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</si>
  <si>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</si>
  <si>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</si>
  <si>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</si>
  <si>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</si>
  <si>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</si>
  <si>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</si>
  <si>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</si>
  <si>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</si>
  <si>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</si>
  <si>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</si>
  <si>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</si>
  <si>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</si>
  <si>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</si>
  <si>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</si>
  <si>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</si>
  <si>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</si>
  <si>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</si>
  <si>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</si>
  <si>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</si>
  <si>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</si>
  <si>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</si>
  <si>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</si>
  <si>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</si>
  <si>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</si>
  <si>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</si>
  <si>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</si>
  <si>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</si>
  <si>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</si>
  <si>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</si>
  <si>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</si>
  <si>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</si>
  <si>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</si>
  <si>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</si>
  <si>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</si>
  <si>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</si>
  <si>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</si>
  <si>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</si>
  <si>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</si>
  <si>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</si>
  <si>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</si>
  <si>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</si>
  <si>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</si>
  <si>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</si>
  <si>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</si>
  <si>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</si>
  <si>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</si>
  <si>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</si>
  <si>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</si>
  <si>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</si>
  <si>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</si>
  <si>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</si>
  <si>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</si>
  <si>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</si>
  <si>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</si>
  <si>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</si>
  <si>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</si>
  <si>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</si>
  <si>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</si>
  <si>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</si>
  <si>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</si>
  <si>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</si>
  <si>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</si>
  <si>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</si>
  <si>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</si>
  <si>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</si>
  <si>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</si>
  <si>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</si>
  <si>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</si>
  <si>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</si>
  <si>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</si>
  <si>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</si>
  <si>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</si>
  <si>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</si>
  <si>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</si>
  <si>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</si>
  <si>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</si>
  <si>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</si>
  <si>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</si>
  <si>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</si>
  <si>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</si>
  <si>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</si>
  <si>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</si>
  <si>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</si>
  <si>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</si>
  <si>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</si>
  <si>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</si>
  <si>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</si>
  <si>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</si>
  <si>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</si>
  <si>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</si>
  <si>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</si>
  <si>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</si>
  <si>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</si>
  <si>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</si>
  <si>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t>2.4.2</t>
  </si>
  <si>
    <t>2.4.2.3</t>
  </si>
  <si>
    <t>2.4.2.3.02</t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</si>
  <si>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</si>
  <si>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</si>
  <si>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</si>
  <si>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</si>
  <si>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</si>
  <si>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</si>
  <si>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</si>
  <si>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</si>
  <si>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</si>
  <si>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</si>
  <si>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</si>
  <si>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</si>
  <si>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</si>
  <si>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</si>
  <si>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</si>
  <si>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</si>
  <si>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</si>
  <si>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</si>
  <si>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</si>
  <si>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</si>
  <si>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</si>
  <si>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</si>
  <si>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</si>
  <si>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</si>
  <si>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</si>
  <si>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</si>
  <si>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</si>
  <si>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</si>
  <si>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</si>
  <si>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</si>
  <si>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</si>
  <si>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</si>
  <si>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</si>
  <si>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</si>
  <si>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</si>
  <si>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</si>
  <si>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</si>
  <si>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</si>
  <si>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</si>
  <si>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</si>
  <si>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</si>
  <si>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</si>
  <si>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</si>
  <si>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</si>
  <si>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</si>
  <si>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</si>
  <si>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</si>
  <si>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</si>
  <si>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</si>
  <si>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</si>
  <si>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</si>
  <si>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</si>
  <si>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</si>
  <si>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</si>
  <si>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</si>
  <si>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</si>
  <si>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</si>
  <si>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</si>
  <si>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</si>
  <si>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</si>
  <si>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</si>
  <si>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</si>
  <si>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</si>
  <si>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</si>
  <si>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</si>
  <si>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</si>
  <si>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</si>
  <si>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</si>
  <si>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</si>
  <si>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</si>
  <si>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</si>
  <si>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</si>
  <si>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</si>
  <si>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</si>
  <si>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</si>
  <si>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</si>
  <si>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</si>
  <si>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</si>
  <si>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</si>
  <si>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</si>
  <si>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</si>
  <si>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</si>
  <si>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</si>
  <si>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</si>
  <si>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</si>
  <si>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</si>
  <si>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r>
      <t>Especies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timbrados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valoradas</t>
    </r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</si>
  <si>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</si>
  <si>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</si>
  <si>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</si>
  <si>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</si>
  <si>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</si>
  <si>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</si>
  <si>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</si>
  <si>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</si>
  <si>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</si>
  <si>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</si>
  <si>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</si>
  <si>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</si>
  <si>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</si>
  <si>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</si>
  <si>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</si>
  <si>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</si>
  <si>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</si>
  <si>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</si>
  <si>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</si>
  <si>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</si>
  <si>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</si>
  <si>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</si>
  <si>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</si>
  <si>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</si>
  <si>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</si>
  <si>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</si>
  <si>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</si>
  <si>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</si>
  <si>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</si>
  <si>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</si>
  <si>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</si>
  <si>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</si>
  <si>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</si>
  <si>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</si>
  <si>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</si>
  <si>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</si>
  <si>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</si>
  <si>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</si>
  <si>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</si>
  <si>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</si>
  <si>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</si>
  <si>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</si>
  <si>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</si>
  <si>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</si>
  <si>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</si>
  <si>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</si>
  <si>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</si>
  <si>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</si>
  <si>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</si>
  <si>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</si>
  <si>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</si>
  <si>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</si>
  <si>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</si>
  <si>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</si>
  <si>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</si>
  <si>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</si>
  <si>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</si>
  <si>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</si>
  <si>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</si>
  <si>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</si>
  <si>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</si>
  <si>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</si>
  <si>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</si>
  <si>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</si>
  <si>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</si>
  <si>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</si>
  <si>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</si>
  <si>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</si>
  <si>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</si>
  <si>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</si>
  <si>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</si>
  <si>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</si>
  <si>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</si>
  <si>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2.3.4</t>
  </si>
  <si>
    <t>2.3.4.1.01</t>
  </si>
  <si>
    <t>Alquileres de equipos educacional</t>
  </si>
  <si>
    <t xml:space="preserve">Mantenimientos de Sanitarios </t>
  </si>
  <si>
    <t>Productos Medicinales</t>
  </si>
  <si>
    <t xml:space="preserve">PRODUCTOS FARMACEUTICOS </t>
  </si>
  <si>
    <t>Actuaciones Artisticas</t>
  </si>
  <si>
    <t xml:space="preserve"> LIC. ELCIDO AMARANTE DIEZ</t>
  </si>
  <si>
    <t>DIRECTOR ADMINISTRATIVO Y FINANCIERO</t>
  </si>
  <si>
    <t>2.3.7.1.06</t>
  </si>
  <si>
    <t>Lubricantes</t>
  </si>
  <si>
    <t>2.2.7.2.08</t>
  </si>
  <si>
    <t>Servicios de mantenimiento, reparacion, desmonte e instalacion</t>
  </si>
  <si>
    <t>2.3.6.1.05</t>
  </si>
  <si>
    <t xml:space="preserve">Productos de arcillas </t>
  </si>
  <si>
    <t>Productos abrasivos</t>
  </si>
  <si>
    <t>2.1.2.2.02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</si>
  <si>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 horas extraordinarias</t>
    </r>
  </si>
  <si>
    <t>Proporción de vacaciones no disfrutadas</t>
  </si>
  <si>
    <t>2.2.7.2.07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</si>
  <si>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produccion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</si>
  <si>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5207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</si>
  <si>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5218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</si>
  <si>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5152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</si>
  <si>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5155</t>
    </r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</si>
  <si>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del Fomento a las Exportaciones”</t>
    </r>
  </si>
  <si>
    <t>PRESUPUESTO EJECUTADO AL 28/02/2018</t>
  </si>
  <si>
    <t>2.1.1.3.01</t>
  </si>
  <si>
    <t>Sueldos al personal tramite de pension</t>
  </si>
  <si>
    <t>Programas de informática</t>
  </si>
  <si>
    <t>2.1.1.2.05</t>
  </si>
  <si>
    <t>Sueldo al personal nominal probatoria</t>
  </si>
  <si>
    <t>2.4.1.2.02</t>
  </si>
  <si>
    <t xml:space="preserve">Ayudas y donaciones ocacionales a hogares y personas 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</si>
  <si>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elevacion</t>
    </r>
  </si>
  <si>
    <t>Reporte de Disponibilidad Presupuestaria y Ejecución del 1 al 30 de Abril 2018</t>
  </si>
  <si>
    <t xml:space="preserve"> RD$ 1,774,659,666.94</t>
  </si>
  <si>
    <t xml:space="preserve">Disponibilidad presupuestaria pendiente de ejecutar al 01/04/2018                                                                                          </t>
  </si>
  <si>
    <t>BALANCE PENDIENTE DE EJECUTAR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</si>
</sst>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4" fillId="0" borderId="0" xfId="0" applyFont="1" applyAlignment="1">
      <alignment horizontal="center" vertical="center"/>
    </xf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0" fillId="6" borderId="0" xfId="0" applyFill="1" applyAlignment="1">
      <alignment horizontal="right"/>
    </xf>
    <xf numFmtId="0" fontId="14" fillId="6" borderId="0" xfId="0" applyFont="1" applyFill="1" applyBorder="1"/>
    <xf numFmtId="0" fontId="0" fillId="5" borderId="0" xfId="0" applyFill="1"/>
    <xf numFmtId="4" fontId="15" fillId="5" borderId="0" xfId="0" applyNumberFormat="1" applyFont="1" applyFill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6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876300</xdr:colOff>
      <xdr:row>0</xdr:row>
      <xdr:rowOff>9525</xdr:rowOff>
    </xdr:from>
    <xdr:to>
      <xdr:col>3</xdr:col>
      <xdr:colOff>1885950</xdr:colOff>
      <xdr:row>5</xdr:row>
      <xdr:rowOff>38100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9525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264"/>
  <sheetViews>
    <sheetView tabSelected="1" topLeftCell="A244" zoomScaleNormal="100" workbookViewId="0">
      <selection activeCell="E263" sqref="E263"/>
    </sheetView>
  </sheetViews>
  <sheetFormatPr baseColWidth="10" defaultRowHeight="15" x14ac:dyDescent="0.25"/>
  <cols>
    <col min="1" max="1" width="11" customWidth="1"/>
    <col min="2" max="2" width="9" customWidth="1"/>
    <col min="3" max="3" width="13.7109375" customWidth="1"/>
    <col min="4" max="4" width="39.140625" customWidth="1"/>
    <col min="5" max="5" width="27.85546875" customWidth="1"/>
    <col min="6" max="6" width="23.28515625" customWidth="1"/>
  </cols>
  <sheetData>
    <row r="4" spans="1:6" x14ac:dyDescent="0.25">
      <c r="A4" s="52"/>
      <c r="B4" s="52"/>
      <c r="C4" s="52"/>
      <c r="D4" s="52"/>
      <c r="E4" s="52"/>
    </row>
    <row r="5" spans="1:6" x14ac:dyDescent="0.25">
      <c r="A5" s="31"/>
      <c r="B5" s="31"/>
      <c r="C5" s="31"/>
      <c r="D5" s="31"/>
      <c r="E5" s="31"/>
    </row>
    <row r="6" spans="1:6" x14ac:dyDescent="0.25">
      <c r="A6" s="54" t="s">
        <v>0</v>
      </c>
      <c r="B6" s="54"/>
      <c r="C6" s="54"/>
      <c r="D6" s="54"/>
      <c r="E6" s="54"/>
    </row>
    <row r="7" spans="1:6" x14ac:dyDescent="0.25">
      <c r="A7" s="53" t="s">
        <v>343</v>
      </c>
      <c r="B7" s="53"/>
      <c r="C7" s="53"/>
      <c r="D7" s="53"/>
      <c r="E7" s="53"/>
    </row>
    <row r="8" spans="1:6" x14ac:dyDescent="0.25">
      <c r="A8" s="55" t="s">
        <v>353</v>
      </c>
      <c r="B8" s="55"/>
      <c r="C8" s="55"/>
      <c r="D8" s="55"/>
      <c r="E8" s="55"/>
    </row>
    <row r="9" spans="1:6" x14ac:dyDescent="0.25">
      <c r="A9" s="53" t="s">
        <v>5</v>
      </c>
      <c r="B9" s="53"/>
      <c r="C9" s="53"/>
      <c r="D9" s="53"/>
      <c r="E9" s="53"/>
    </row>
    <row r="10" spans="1:6" x14ac:dyDescent="0.25">
      <c r="A10" s="56" t="s">
        <v>355</v>
      </c>
      <c r="B10" s="56"/>
      <c r="C10" s="56"/>
      <c r="D10" s="56"/>
      <c r="E10" s="56"/>
      <c r="F10" s="47" t="s">
        <v>354</v>
      </c>
    </row>
    <row r="11" spans="1:6" x14ac:dyDescent="0.25">
      <c r="A11" s="38"/>
      <c r="B11" s="38"/>
      <c r="C11" s="38"/>
      <c r="D11" s="38"/>
      <c r="E11" s="38"/>
    </row>
    <row r="12" spans="1:6" ht="15.75" thickBot="1" x14ac:dyDescent="0.3">
      <c r="A12" s="38"/>
      <c r="B12" s="38"/>
      <c r="C12" s="38"/>
      <c r="D12" s="38"/>
      <c r="E12" s="38"/>
    </row>
    <row r="13" spans="1:6" ht="38.25" customHeight="1" thickBot="1" x14ac:dyDescent="0.3">
      <c r="A13" s="1" t="s">
        <v>1</v>
      </c>
      <c r="B13" s="2" t="s">
        <v>2</v>
      </c>
      <c r="C13" s="2" t="s">
        <v>3</v>
      </c>
      <c r="D13" s="3" t="s">
        <v>4</v>
      </c>
      <c r="E13" s="4" t="s">
        <v>344</v>
      </c>
    </row>
    <row r="14" spans="1:6" x14ac:dyDescent="0.25">
      <c r="A14" s="13"/>
      <c r="B14" s="13"/>
      <c r="C14" s="13"/>
      <c r="D14" s="23"/>
      <c r="E14" s="5"/>
    </row>
    <row r="15" spans="1:6" x14ac:dyDescent="0.25">
      <c r="A15" s="14">
        <v>2.1</v>
      </c>
      <c r="B15" s="14"/>
      <c r="C15" s="19"/>
      <c r="D15" s="28" t="s">
        <v>6</v>
      </c>
      <c r="E15" s="30">
        <f>+E17+E25+E29+E31</f>
        <v>61436413.849999994</v>
      </c>
    </row>
    <row r="16" spans="1:6" x14ac:dyDescent="0.25">
      <c r="A16" s="15"/>
      <c r="B16" s="15"/>
      <c r="C16" s="16"/>
      <c r="D16" s="16"/>
      <c r="E16" s="6"/>
    </row>
    <row r="17" spans="1:5" x14ac:dyDescent="0.25">
      <c r="A17" s="15"/>
      <c r="B17" s="15" t="s">
        <v>7</v>
      </c>
      <c r="C17" s="16"/>
      <c r="D17" s="34" t="s">
        <v>8</v>
      </c>
      <c r="E17" s="7">
        <f>+E18+E19+E20+E21+E24</f>
        <v>37303668.039999999</v>
      </c>
    </row>
    <row r="18" spans="1:5" x14ac:dyDescent="0.25">
      <c r="A18" s="15"/>
      <c r="B18" s="15"/>
      <c r="C18" s="20" t="s">
        <v>9</v>
      </c>
      <c r="D18" s="24" t="s">
        <v>18</v>
      </c>
      <c r="E18" s="8">
        <v>36193051.75</v>
      </c>
    </row>
    <row r="19" spans="1:5" ht="24" x14ac:dyDescent="0.25">
      <c r="A19" s="15"/>
      <c r="B19" s="15"/>
      <c r="C19" s="20" t="s">
        <v>10</v>
      </c>
      <c r="D19" s="24" t="s">
        <v>11</v>
      </c>
      <c r="E19" s="8">
        <v>176000</v>
      </c>
    </row>
    <row r="20" spans="1:5" x14ac:dyDescent="0.25">
      <c r="A20" s="15"/>
      <c r="B20" s="15"/>
      <c r="C20" s="20" t="s">
        <v>348</v>
      </c>
      <c r="D20" s="24" t="s">
        <v>349</v>
      </c>
      <c r="E20" s="8">
        <v>460000</v>
      </c>
    </row>
    <row r="21" spans="1:5" ht="24" x14ac:dyDescent="0.25">
      <c r="A21" s="15"/>
      <c r="B21" s="15"/>
      <c r="C21" s="20" t="s">
        <v>345</v>
      </c>
      <c r="D21" s="24" t="s">
        <v>346</v>
      </c>
      <c r="E21" s="8">
        <v>330500</v>
      </c>
    </row>
    <row r="22" spans="1:5" x14ac:dyDescent="0.25">
      <c r="A22" s="15"/>
      <c r="B22" s="15"/>
      <c r="C22" s="20" t="s">
        <v>12</v>
      </c>
      <c r="D22" s="24" t="s">
        <v>13</v>
      </c>
      <c r="E22" s="8"/>
    </row>
    <row r="23" spans="1:5" x14ac:dyDescent="0.25">
      <c r="A23" s="15"/>
      <c r="B23" s="15"/>
      <c r="C23" s="20" t="s">
        <v>14</v>
      </c>
      <c r="D23" s="24" t="s">
        <v>15</v>
      </c>
      <c r="E23" s="8"/>
    </row>
    <row r="24" spans="1:5" ht="24" x14ac:dyDescent="0.25">
      <c r="A24" s="15"/>
      <c r="B24" s="15"/>
      <c r="C24" s="20" t="s">
        <v>16</v>
      </c>
      <c r="D24" s="24" t="s">
        <v>17</v>
      </c>
      <c r="E24" s="8">
        <v>144116.29</v>
      </c>
    </row>
    <row r="25" spans="1:5" x14ac:dyDescent="0.25">
      <c r="A25" s="15"/>
      <c r="B25" s="15" t="s">
        <v>23</v>
      </c>
      <c r="C25" s="16"/>
      <c r="D25" s="34" t="s">
        <v>24</v>
      </c>
      <c r="E25" s="7">
        <f>+E27+E28</f>
        <v>18066012.009999998</v>
      </c>
    </row>
    <row r="26" spans="1:5" x14ac:dyDescent="0.25">
      <c r="A26" s="15"/>
      <c r="B26" s="15"/>
      <c r="C26" s="20" t="s">
        <v>334</v>
      </c>
      <c r="D26" s="20" t="s">
        <v>335</v>
      </c>
      <c r="E26" s="8"/>
    </row>
    <row r="27" spans="1:5" x14ac:dyDescent="0.25">
      <c r="A27" s="15"/>
      <c r="B27" s="15"/>
      <c r="C27" s="20" t="s">
        <v>19</v>
      </c>
      <c r="D27" s="20" t="s">
        <v>20</v>
      </c>
      <c r="E27" s="8">
        <v>1860000</v>
      </c>
    </row>
    <row r="28" spans="1:5" x14ac:dyDescent="0.25">
      <c r="A28" s="15"/>
      <c r="B28" s="15"/>
      <c r="C28" s="20" t="s">
        <v>21</v>
      </c>
      <c r="D28" s="24" t="s">
        <v>22</v>
      </c>
      <c r="E28" s="8">
        <v>16206012.01</v>
      </c>
    </row>
    <row r="29" spans="1:5" x14ac:dyDescent="0.25">
      <c r="A29" s="15"/>
      <c r="B29" s="15" t="s">
        <v>27</v>
      </c>
      <c r="C29" s="16"/>
      <c r="D29" s="34" t="s">
        <v>28</v>
      </c>
      <c r="E29" s="7">
        <f>+E30</f>
        <v>363250</v>
      </c>
    </row>
    <row r="30" spans="1:5" x14ac:dyDescent="0.25">
      <c r="A30" s="15"/>
      <c r="B30" s="15"/>
      <c r="C30" s="20" t="s">
        <v>25</v>
      </c>
      <c r="D30" s="24" t="s">
        <v>26</v>
      </c>
      <c r="E30" s="8">
        <v>363250</v>
      </c>
    </row>
    <row r="31" spans="1:5" x14ac:dyDescent="0.25">
      <c r="A31" s="15"/>
      <c r="B31" s="15" t="s">
        <v>35</v>
      </c>
      <c r="C31" s="16"/>
      <c r="D31" s="34" t="s">
        <v>36</v>
      </c>
      <c r="E31" s="7">
        <f>+E32+E33+E34</f>
        <v>5703483.7999999998</v>
      </c>
    </row>
    <row r="32" spans="1:5" x14ac:dyDescent="0.25">
      <c r="A32" s="15"/>
      <c r="B32" s="15"/>
      <c r="C32" s="20" t="s">
        <v>29</v>
      </c>
      <c r="D32" s="24" t="s">
        <v>30</v>
      </c>
      <c r="E32" s="8">
        <v>2637451.23</v>
      </c>
    </row>
    <row r="33" spans="1:5" x14ac:dyDescent="0.25">
      <c r="A33" s="15"/>
      <c r="B33" s="15"/>
      <c r="C33" s="20" t="s">
        <v>31</v>
      </c>
      <c r="D33" s="24" t="s">
        <v>32</v>
      </c>
      <c r="E33" s="8">
        <v>2699222.26</v>
      </c>
    </row>
    <row r="34" spans="1:5" ht="24" x14ac:dyDescent="0.25">
      <c r="A34" s="15"/>
      <c r="B34" s="15"/>
      <c r="C34" s="20" t="s">
        <v>33</v>
      </c>
      <c r="D34" s="24" t="s">
        <v>34</v>
      </c>
      <c r="E34" s="8">
        <v>366810.31</v>
      </c>
    </row>
    <row r="35" spans="1:5" ht="15.75" x14ac:dyDescent="0.3">
      <c r="A35" s="14">
        <v>2.2000000000000002</v>
      </c>
      <c r="B35" s="14"/>
      <c r="C35" s="19"/>
      <c r="D35" s="25" t="s">
        <v>38</v>
      </c>
      <c r="E35" s="30">
        <f>+E36+E42+E45+E48+E51+E55+E59+E62</f>
        <v>8567291.9199999999</v>
      </c>
    </row>
    <row r="36" spans="1:5" x14ac:dyDescent="0.25">
      <c r="A36" s="15"/>
      <c r="B36" s="15" t="s">
        <v>37</v>
      </c>
      <c r="C36" s="16"/>
      <c r="D36" s="34" t="s">
        <v>39</v>
      </c>
      <c r="E36" s="7">
        <f>+E37+E38+E39+E40+E41</f>
        <v>2016844.2400000002</v>
      </c>
    </row>
    <row r="37" spans="1:5" x14ac:dyDescent="0.25">
      <c r="A37" s="15"/>
      <c r="B37" s="15"/>
      <c r="C37" s="20" t="s">
        <v>40</v>
      </c>
      <c r="D37" s="24" t="s">
        <v>41</v>
      </c>
      <c r="E37" s="8">
        <v>1006086.89</v>
      </c>
    </row>
    <row r="38" spans="1:5" ht="24" x14ac:dyDescent="0.25">
      <c r="A38" s="15"/>
      <c r="B38" s="15"/>
      <c r="C38" s="20" t="s">
        <v>42</v>
      </c>
      <c r="D38" s="24" t="s">
        <v>43</v>
      </c>
      <c r="E38" s="8">
        <v>24240.06</v>
      </c>
    </row>
    <row r="39" spans="1:5" x14ac:dyDescent="0.25">
      <c r="A39" s="15"/>
      <c r="B39" s="15"/>
      <c r="C39" s="20" t="s">
        <v>44</v>
      </c>
      <c r="D39" s="24" t="s">
        <v>45</v>
      </c>
      <c r="E39" s="8">
        <v>961041.29</v>
      </c>
    </row>
    <row r="40" spans="1:5" x14ac:dyDescent="0.25">
      <c r="A40" s="15"/>
      <c r="B40" s="15"/>
      <c r="C40" s="20" t="s">
        <v>46</v>
      </c>
      <c r="D40" s="24" t="s">
        <v>47</v>
      </c>
      <c r="E40" s="8">
        <v>17102</v>
      </c>
    </row>
    <row r="41" spans="1:5" x14ac:dyDescent="0.25">
      <c r="A41" s="15"/>
      <c r="B41" s="15"/>
      <c r="C41" s="20" t="s">
        <v>48</v>
      </c>
      <c r="D41" s="24" t="s">
        <v>49</v>
      </c>
      <c r="E41" s="8">
        <v>8374</v>
      </c>
    </row>
    <row r="42" spans="1:5" x14ac:dyDescent="0.25">
      <c r="A42" s="15"/>
      <c r="B42" s="15" t="s">
        <v>54</v>
      </c>
      <c r="C42" s="16"/>
      <c r="D42" s="34" t="s">
        <v>183</v>
      </c>
      <c r="E42" s="7">
        <f>+E44+E43</f>
        <v>258703.2</v>
      </c>
    </row>
    <row r="43" spans="1:5" x14ac:dyDescent="0.25">
      <c r="A43" s="15"/>
      <c r="B43" s="15"/>
      <c r="C43" s="20" t="s">
        <v>50</v>
      </c>
      <c r="D43" s="24" t="s">
        <v>51</v>
      </c>
      <c r="E43" s="8">
        <v>258703.2</v>
      </c>
    </row>
    <row r="44" spans="1:5" x14ac:dyDescent="0.25">
      <c r="A44" s="15"/>
      <c r="B44" s="15"/>
      <c r="C44" s="20" t="s">
        <v>52</v>
      </c>
      <c r="D44" s="24" t="s">
        <v>53</v>
      </c>
      <c r="E44" s="8"/>
    </row>
    <row r="45" spans="1:5" x14ac:dyDescent="0.25">
      <c r="A45" s="15"/>
      <c r="B45" s="15" t="s">
        <v>59</v>
      </c>
      <c r="C45" s="16"/>
      <c r="D45" s="34" t="s">
        <v>184</v>
      </c>
      <c r="E45" s="7">
        <f>+E47+E46</f>
        <v>284700</v>
      </c>
    </row>
    <row r="46" spans="1:5" x14ac:dyDescent="0.25">
      <c r="A46" s="15"/>
      <c r="B46" s="15"/>
      <c r="C46" s="20" t="s">
        <v>55</v>
      </c>
      <c r="D46" s="24" t="s">
        <v>56</v>
      </c>
      <c r="E46" s="8">
        <v>284700</v>
      </c>
    </row>
    <row r="47" spans="1:5" x14ac:dyDescent="0.25">
      <c r="A47" s="15"/>
      <c r="B47" s="15"/>
      <c r="C47" s="20" t="s">
        <v>57</v>
      </c>
      <c r="D47" s="24" t="s">
        <v>58</v>
      </c>
      <c r="E47" s="8"/>
    </row>
    <row r="48" spans="1:5" x14ac:dyDescent="0.25">
      <c r="A48" s="15"/>
      <c r="B48" s="15" t="s">
        <v>60</v>
      </c>
      <c r="C48" s="16"/>
      <c r="D48" s="34" t="s">
        <v>185</v>
      </c>
      <c r="E48" s="7">
        <f>+E50+E49</f>
        <v>0</v>
      </c>
    </row>
    <row r="49" spans="1:5" x14ac:dyDescent="0.25">
      <c r="A49" s="15"/>
      <c r="B49" s="15"/>
      <c r="C49" s="20" t="s">
        <v>61</v>
      </c>
      <c r="D49" s="24" t="s">
        <v>62</v>
      </c>
      <c r="E49" s="8"/>
    </row>
    <row r="50" spans="1:5" x14ac:dyDescent="0.25">
      <c r="A50" s="15"/>
      <c r="B50" s="15"/>
      <c r="C50" s="20" t="s">
        <v>63</v>
      </c>
      <c r="D50" s="24" t="s">
        <v>64</v>
      </c>
      <c r="E50" s="10"/>
    </row>
    <row r="51" spans="1:5" x14ac:dyDescent="0.25">
      <c r="A51" s="15"/>
      <c r="B51" s="15" t="s">
        <v>65</v>
      </c>
      <c r="C51" s="16"/>
      <c r="D51" s="34" t="s">
        <v>186</v>
      </c>
      <c r="E51" s="7">
        <f>+E54+E53+E52</f>
        <v>796320.32</v>
      </c>
    </row>
    <row r="52" spans="1:5" ht="24" x14ac:dyDescent="0.25">
      <c r="A52" s="15"/>
      <c r="B52" s="15"/>
      <c r="C52" s="20" t="s">
        <v>66</v>
      </c>
      <c r="D52" s="24" t="s">
        <v>67</v>
      </c>
      <c r="E52" s="8">
        <v>796320.32</v>
      </c>
    </row>
    <row r="53" spans="1:5" ht="24" x14ac:dyDescent="0.25">
      <c r="A53" s="15"/>
      <c r="B53" s="15"/>
      <c r="C53" s="20" t="s">
        <v>68</v>
      </c>
      <c r="D53" s="24" t="s">
        <v>69</v>
      </c>
      <c r="E53" s="10"/>
    </row>
    <row r="54" spans="1:5" x14ac:dyDescent="0.25">
      <c r="A54" s="15"/>
      <c r="B54" s="15"/>
      <c r="C54" s="20" t="s">
        <v>70</v>
      </c>
      <c r="D54" s="24" t="s">
        <v>71</v>
      </c>
      <c r="E54" s="10"/>
    </row>
    <row r="55" spans="1:5" x14ac:dyDescent="0.25">
      <c r="A55" s="15"/>
      <c r="B55" s="15" t="s">
        <v>78</v>
      </c>
      <c r="C55" s="16"/>
      <c r="D55" s="34" t="s">
        <v>187</v>
      </c>
      <c r="E55" s="7">
        <f>+E56+E57+E58</f>
        <v>5210724.16</v>
      </c>
    </row>
    <row r="56" spans="1:5" x14ac:dyDescent="0.25">
      <c r="A56" s="15"/>
      <c r="B56" s="15"/>
      <c r="C56" s="20" t="s">
        <v>72</v>
      </c>
      <c r="D56" s="20" t="s">
        <v>73</v>
      </c>
      <c r="E56" s="8"/>
    </row>
    <row r="57" spans="1:5" x14ac:dyDescent="0.25">
      <c r="A57" s="15"/>
      <c r="B57" s="15"/>
      <c r="C57" s="20" t="s">
        <v>74</v>
      </c>
      <c r="D57" s="24" t="s">
        <v>75</v>
      </c>
      <c r="E57" s="8">
        <v>5210724.16</v>
      </c>
    </row>
    <row r="58" spans="1:5" x14ac:dyDescent="0.25">
      <c r="A58" s="15"/>
      <c r="B58" s="15"/>
      <c r="C58" s="20" t="s">
        <v>76</v>
      </c>
      <c r="D58" s="24" t="s">
        <v>77</v>
      </c>
      <c r="E58" s="8"/>
    </row>
    <row r="59" spans="1:5" x14ac:dyDescent="0.25">
      <c r="A59" s="15"/>
      <c r="B59" s="15" t="s">
        <v>83</v>
      </c>
      <c r="C59" s="16"/>
      <c r="D59" s="34" t="s">
        <v>188</v>
      </c>
      <c r="E59" s="7">
        <f>+E61+E60</f>
        <v>0</v>
      </c>
    </row>
    <row r="60" spans="1:5" ht="24" x14ac:dyDescent="0.25">
      <c r="A60" s="15"/>
      <c r="B60" s="15"/>
      <c r="C60" s="20" t="s">
        <v>79</v>
      </c>
      <c r="D60" s="24" t="s">
        <v>80</v>
      </c>
      <c r="E60" s="10"/>
    </row>
    <row r="61" spans="1:5" ht="24" x14ac:dyDescent="0.25">
      <c r="A61" s="15"/>
      <c r="B61" s="15"/>
      <c r="C61" s="20" t="s">
        <v>81</v>
      </c>
      <c r="D61" s="24" t="s">
        <v>82</v>
      </c>
      <c r="E61" s="8"/>
    </row>
    <row r="62" spans="1:5" x14ac:dyDescent="0.25">
      <c r="A62" s="15"/>
      <c r="B62" s="15" t="s">
        <v>94</v>
      </c>
      <c r="C62" s="16"/>
      <c r="D62" s="34" t="s">
        <v>38</v>
      </c>
      <c r="E62" s="7">
        <f>+E67+E66+E65+E64+E63</f>
        <v>0</v>
      </c>
    </row>
    <row r="63" spans="1:5" x14ac:dyDescent="0.25">
      <c r="A63" s="15"/>
      <c r="B63" s="15"/>
      <c r="C63" s="20" t="s">
        <v>84</v>
      </c>
      <c r="D63" s="24" t="s">
        <v>85</v>
      </c>
      <c r="E63" s="10"/>
    </row>
    <row r="64" spans="1:5" x14ac:dyDescent="0.25">
      <c r="A64" s="15"/>
      <c r="B64" s="15"/>
      <c r="C64" s="20" t="s">
        <v>86</v>
      </c>
      <c r="D64" s="24" t="s">
        <v>87</v>
      </c>
      <c r="E64" s="9"/>
    </row>
    <row r="65" spans="1:5" x14ac:dyDescent="0.25">
      <c r="A65" s="15"/>
      <c r="B65" s="15"/>
      <c r="C65" s="20" t="s">
        <v>88</v>
      </c>
      <c r="D65" s="24" t="s">
        <v>89</v>
      </c>
      <c r="E65" s="8"/>
    </row>
    <row r="66" spans="1:5" x14ac:dyDescent="0.25">
      <c r="A66" s="15"/>
      <c r="B66" s="15"/>
      <c r="C66" s="20" t="s">
        <v>90</v>
      </c>
      <c r="D66" s="24" t="s">
        <v>91</v>
      </c>
      <c r="E66" s="8"/>
    </row>
    <row r="67" spans="1:5" x14ac:dyDescent="0.25">
      <c r="A67" s="15"/>
      <c r="B67" s="15"/>
      <c r="C67" s="20" t="s">
        <v>92</v>
      </c>
      <c r="D67" s="24" t="s">
        <v>93</v>
      </c>
      <c r="E67" s="8"/>
    </row>
    <row r="68" spans="1:5" x14ac:dyDescent="0.25">
      <c r="A68" s="14">
        <v>2.2999999999999998</v>
      </c>
      <c r="B68" s="14"/>
      <c r="C68" s="19"/>
      <c r="D68" s="28" t="s">
        <v>310</v>
      </c>
      <c r="E68" s="30">
        <f>+E69+E71+E76+E80+E84+E89</f>
        <v>2600000</v>
      </c>
    </row>
    <row r="69" spans="1:5" x14ac:dyDescent="0.25">
      <c r="A69" s="15"/>
      <c r="B69" s="15" t="s">
        <v>97</v>
      </c>
      <c r="C69" s="16"/>
      <c r="D69" s="34" t="s">
        <v>189</v>
      </c>
      <c r="E69" s="7">
        <f>+E70</f>
        <v>0</v>
      </c>
    </row>
    <row r="70" spans="1:5" x14ac:dyDescent="0.25">
      <c r="A70" s="15"/>
      <c r="B70" s="15"/>
      <c r="C70" s="20" t="s">
        <v>95</v>
      </c>
      <c r="D70" s="24" t="s">
        <v>96</v>
      </c>
      <c r="E70" s="8"/>
    </row>
    <row r="71" spans="1:5" x14ac:dyDescent="0.25">
      <c r="A71" s="15"/>
      <c r="B71" s="15" t="s">
        <v>107</v>
      </c>
      <c r="C71" s="16"/>
      <c r="D71" s="34" t="s">
        <v>190</v>
      </c>
      <c r="E71" s="7">
        <f>+E75+E74+E73+E72</f>
        <v>0</v>
      </c>
    </row>
    <row r="72" spans="1:5" x14ac:dyDescent="0.25">
      <c r="A72" s="15"/>
      <c r="B72" s="15"/>
      <c r="C72" s="20" t="s">
        <v>99</v>
      </c>
      <c r="D72" s="24" t="s">
        <v>100</v>
      </c>
      <c r="E72" s="9"/>
    </row>
    <row r="73" spans="1:5" x14ac:dyDescent="0.25">
      <c r="A73" s="15"/>
      <c r="B73" s="15"/>
      <c r="C73" s="20" t="s">
        <v>101</v>
      </c>
      <c r="D73" s="24" t="s">
        <v>102</v>
      </c>
      <c r="E73" s="9"/>
    </row>
    <row r="74" spans="1:5" x14ac:dyDescent="0.25">
      <c r="A74" s="15"/>
      <c r="B74" s="15"/>
      <c r="C74" s="20" t="s">
        <v>103</v>
      </c>
      <c r="D74" s="24" t="s">
        <v>104</v>
      </c>
      <c r="E74" s="9"/>
    </row>
    <row r="75" spans="1:5" x14ac:dyDescent="0.25">
      <c r="A75" s="15"/>
      <c r="B75" s="15"/>
      <c r="C75" s="20" t="s">
        <v>105</v>
      </c>
      <c r="D75" s="24" t="s">
        <v>106</v>
      </c>
      <c r="E75" s="9"/>
    </row>
    <row r="76" spans="1:5" ht="25.5" x14ac:dyDescent="0.25">
      <c r="A76" s="15"/>
      <c r="B76" s="15" t="s">
        <v>114</v>
      </c>
      <c r="C76" s="16"/>
      <c r="D76" s="34" t="s">
        <v>191</v>
      </c>
      <c r="E76" s="7">
        <f>+E79+E78+E77</f>
        <v>0</v>
      </c>
    </row>
    <row r="77" spans="1:5" x14ac:dyDescent="0.25">
      <c r="A77" s="15"/>
      <c r="B77" s="15"/>
      <c r="C77" s="20" t="s">
        <v>108</v>
      </c>
      <c r="D77" s="24" t="s">
        <v>109</v>
      </c>
      <c r="E77" s="9"/>
    </row>
    <row r="78" spans="1:5" x14ac:dyDescent="0.25">
      <c r="A78" s="15"/>
      <c r="B78" s="15"/>
      <c r="C78" s="20" t="s">
        <v>110</v>
      </c>
      <c r="D78" s="24" t="s">
        <v>111</v>
      </c>
      <c r="E78" s="9"/>
    </row>
    <row r="79" spans="1:5" x14ac:dyDescent="0.25">
      <c r="A79" s="15"/>
      <c r="B79" s="15"/>
      <c r="C79" s="20" t="s">
        <v>112</v>
      </c>
      <c r="D79" s="24" t="s">
        <v>113</v>
      </c>
      <c r="E79" s="9"/>
    </row>
    <row r="80" spans="1:5" ht="25.5" x14ac:dyDescent="0.25">
      <c r="A80" s="15"/>
      <c r="B80" s="15" t="s">
        <v>121</v>
      </c>
      <c r="C80" s="16"/>
      <c r="D80" s="34" t="s">
        <v>192</v>
      </c>
      <c r="E80" s="7">
        <f>+E83+E82+E81</f>
        <v>0</v>
      </c>
    </row>
    <row r="81" spans="1:5" x14ac:dyDescent="0.25">
      <c r="A81" s="15"/>
      <c r="B81" s="15"/>
      <c r="C81" s="20" t="s">
        <v>115</v>
      </c>
      <c r="D81" s="24" t="s">
        <v>116</v>
      </c>
      <c r="E81" s="9"/>
    </row>
    <row r="82" spans="1:5" x14ac:dyDescent="0.25">
      <c r="A82" s="15"/>
      <c r="B82" s="15"/>
      <c r="C82" s="20" t="s">
        <v>117</v>
      </c>
      <c r="D82" s="24" t="s">
        <v>118</v>
      </c>
      <c r="E82" s="9"/>
    </row>
    <row r="83" spans="1:5" x14ac:dyDescent="0.25">
      <c r="A83" s="15"/>
      <c r="B83" s="15"/>
      <c r="C83" s="20" t="s">
        <v>119</v>
      </c>
      <c r="D83" s="24" t="s">
        <v>120</v>
      </c>
      <c r="E83" s="9"/>
    </row>
    <row r="84" spans="1:5" x14ac:dyDescent="0.25">
      <c r="A84" s="15"/>
      <c r="B84" s="15" t="s">
        <v>128</v>
      </c>
      <c r="C84" s="16"/>
      <c r="D84" s="34" t="s">
        <v>193</v>
      </c>
      <c r="E84" s="7">
        <f>+E87+E85</f>
        <v>2600000</v>
      </c>
    </row>
    <row r="85" spans="1:5" x14ac:dyDescent="0.25">
      <c r="A85" s="15"/>
      <c r="B85" s="15"/>
      <c r="C85" s="20" t="s">
        <v>122</v>
      </c>
      <c r="D85" s="24" t="s">
        <v>123</v>
      </c>
      <c r="E85" s="8">
        <v>2600000</v>
      </c>
    </row>
    <row r="86" spans="1:5" x14ac:dyDescent="0.25">
      <c r="A86" s="15"/>
      <c r="B86" s="15"/>
      <c r="C86" s="20" t="s">
        <v>124</v>
      </c>
      <c r="D86" s="24" t="s">
        <v>125</v>
      </c>
      <c r="E86" s="8"/>
    </row>
    <row r="87" spans="1:5" x14ac:dyDescent="0.25">
      <c r="A87" s="15"/>
      <c r="B87" s="15"/>
      <c r="C87" s="20" t="s">
        <v>327</v>
      </c>
      <c r="D87" s="24" t="s">
        <v>328</v>
      </c>
      <c r="E87" s="8"/>
    </row>
    <row r="88" spans="1:5" ht="24" x14ac:dyDescent="0.25">
      <c r="A88" s="15"/>
      <c r="B88" s="15"/>
      <c r="C88" s="20" t="s">
        <v>126</v>
      </c>
      <c r="D88" s="24" t="s">
        <v>127</v>
      </c>
      <c r="E88" s="9"/>
    </row>
    <row r="89" spans="1:5" x14ac:dyDescent="0.25">
      <c r="A89" s="15"/>
      <c r="B89" s="15" t="s">
        <v>141</v>
      </c>
      <c r="C89" s="16"/>
      <c r="D89" s="34" t="s">
        <v>194</v>
      </c>
      <c r="E89" s="7">
        <f>+E95+E94+E93+E92+E91+E90</f>
        <v>0</v>
      </c>
    </row>
    <row r="90" spans="1:5" x14ac:dyDescent="0.25">
      <c r="A90" s="15"/>
      <c r="B90" s="15"/>
      <c r="C90" s="20" t="s">
        <v>129</v>
      </c>
      <c r="D90" s="24" t="s">
        <v>130</v>
      </c>
      <c r="E90" s="9"/>
    </row>
    <row r="91" spans="1:5" ht="24" x14ac:dyDescent="0.25">
      <c r="A91" s="15"/>
      <c r="B91" s="15"/>
      <c r="C91" s="20" t="s">
        <v>131</v>
      </c>
      <c r="D91" s="24" t="s">
        <v>132</v>
      </c>
      <c r="E91" s="9"/>
    </row>
    <row r="92" spans="1:5" x14ac:dyDescent="0.25">
      <c r="A92" s="15"/>
      <c r="B92" s="15"/>
      <c r="C92" s="20" t="s">
        <v>133</v>
      </c>
      <c r="D92" s="24" t="s">
        <v>134</v>
      </c>
      <c r="E92" s="9"/>
    </row>
    <row r="93" spans="1:5" x14ac:dyDescent="0.25">
      <c r="A93" s="15"/>
      <c r="B93" s="15"/>
      <c r="C93" s="20" t="s">
        <v>135</v>
      </c>
      <c r="D93" s="24" t="s">
        <v>136</v>
      </c>
      <c r="E93" s="9"/>
    </row>
    <row r="94" spans="1:5" x14ac:dyDescent="0.25">
      <c r="A94" s="15"/>
      <c r="B94" s="15"/>
      <c r="C94" s="20" t="s">
        <v>137</v>
      </c>
      <c r="D94" s="24" t="s">
        <v>138</v>
      </c>
      <c r="E94" s="9"/>
    </row>
    <row r="95" spans="1:5" x14ac:dyDescent="0.25">
      <c r="A95" s="15"/>
      <c r="B95" s="15"/>
      <c r="C95" s="20" t="s">
        <v>139</v>
      </c>
      <c r="D95" s="24" t="s">
        <v>140</v>
      </c>
      <c r="E95" s="8"/>
    </row>
    <row r="96" spans="1:5" x14ac:dyDescent="0.25">
      <c r="A96" s="14">
        <v>2.4</v>
      </c>
      <c r="B96" s="14"/>
      <c r="C96" s="19"/>
      <c r="D96" s="28" t="s">
        <v>311</v>
      </c>
      <c r="E96" s="30">
        <f>+E97+E99+E102+E104+E106+E109+E112</f>
        <v>144388185.16</v>
      </c>
    </row>
    <row r="97" spans="1:5" x14ac:dyDescent="0.25">
      <c r="A97" s="15"/>
      <c r="B97" s="15" t="s">
        <v>142</v>
      </c>
      <c r="C97" s="16"/>
      <c r="D97" s="34" t="s">
        <v>195</v>
      </c>
      <c r="E97" s="7">
        <f>+E98</f>
        <v>12440000</v>
      </c>
    </row>
    <row r="98" spans="1:5" x14ac:dyDescent="0.25">
      <c r="A98" s="15"/>
      <c r="B98" s="15"/>
      <c r="C98" s="20" t="s">
        <v>144</v>
      </c>
      <c r="D98" s="24" t="s">
        <v>143</v>
      </c>
      <c r="E98" s="8">
        <v>12440000</v>
      </c>
    </row>
    <row r="99" spans="1:5" x14ac:dyDescent="0.25">
      <c r="A99" s="15"/>
      <c r="B99" s="15" t="s">
        <v>145</v>
      </c>
      <c r="C99" s="16"/>
      <c r="D99" s="34" t="s">
        <v>196</v>
      </c>
      <c r="E99" s="7">
        <f>+E100+E101</f>
        <v>715000</v>
      </c>
    </row>
    <row r="100" spans="1:5" ht="24" x14ac:dyDescent="0.25">
      <c r="A100" s="15"/>
      <c r="B100" s="15"/>
      <c r="C100" s="20" t="s">
        <v>146</v>
      </c>
      <c r="D100" s="24" t="s">
        <v>147</v>
      </c>
      <c r="E100" s="8">
        <v>80000</v>
      </c>
    </row>
    <row r="101" spans="1:5" ht="24" x14ac:dyDescent="0.25">
      <c r="A101" s="15"/>
      <c r="B101" s="15"/>
      <c r="C101" s="20" t="s">
        <v>350</v>
      </c>
      <c r="D101" s="24" t="s">
        <v>351</v>
      </c>
      <c r="E101" s="8">
        <v>635000</v>
      </c>
    </row>
    <row r="102" spans="1:5" x14ac:dyDescent="0.25">
      <c r="A102" s="15"/>
      <c r="B102" s="15" t="s">
        <v>150</v>
      </c>
      <c r="C102" s="16"/>
      <c r="D102" s="34" t="s">
        <v>197</v>
      </c>
      <c r="E102" s="7">
        <f>+E103</f>
        <v>270115</v>
      </c>
    </row>
    <row r="103" spans="1:5" x14ac:dyDescent="0.25">
      <c r="A103" s="15"/>
      <c r="B103" s="15"/>
      <c r="C103" s="20" t="s">
        <v>148</v>
      </c>
      <c r="D103" s="24" t="s">
        <v>149</v>
      </c>
      <c r="E103" s="8">
        <v>270115</v>
      </c>
    </row>
    <row r="104" spans="1:5" x14ac:dyDescent="0.25">
      <c r="A104" s="15"/>
      <c r="B104" s="15" t="s">
        <v>151</v>
      </c>
      <c r="C104" s="16"/>
      <c r="D104" s="34" t="s">
        <v>198</v>
      </c>
      <c r="E104" s="7">
        <f>+E105</f>
        <v>140000</v>
      </c>
    </row>
    <row r="105" spans="1:5" ht="24" x14ac:dyDescent="0.25">
      <c r="A105" s="15"/>
      <c r="B105" s="15"/>
      <c r="C105" s="20" t="s">
        <v>152</v>
      </c>
      <c r="D105" s="24" t="s">
        <v>153</v>
      </c>
      <c r="E105" s="8">
        <v>140000</v>
      </c>
    </row>
    <row r="106" spans="1:5" ht="25.5" x14ac:dyDescent="0.25">
      <c r="A106" s="15"/>
      <c r="B106" s="15" t="s">
        <v>155</v>
      </c>
      <c r="C106" s="16"/>
      <c r="D106" s="34" t="s">
        <v>199</v>
      </c>
      <c r="E106" s="7">
        <f>+E107+E108</f>
        <v>16987674</v>
      </c>
    </row>
    <row r="107" spans="1:5" ht="24" x14ac:dyDescent="0.25">
      <c r="A107" s="15"/>
      <c r="B107" s="15"/>
      <c r="C107" s="20" t="s">
        <v>154</v>
      </c>
      <c r="D107" s="24" t="s">
        <v>341</v>
      </c>
      <c r="E107" s="8">
        <v>4412026</v>
      </c>
    </row>
    <row r="108" spans="1:5" ht="24" x14ac:dyDescent="0.25">
      <c r="A108" s="15"/>
      <c r="B108" s="15"/>
      <c r="C108" s="20" t="s">
        <v>154</v>
      </c>
      <c r="D108" s="24" t="s">
        <v>342</v>
      </c>
      <c r="E108" s="8">
        <v>12575648</v>
      </c>
    </row>
    <row r="109" spans="1:5" ht="25.5" x14ac:dyDescent="0.25">
      <c r="A109" s="15"/>
      <c r="B109" s="15" t="s">
        <v>156</v>
      </c>
      <c r="C109" s="16"/>
      <c r="D109" s="34" t="s">
        <v>199</v>
      </c>
      <c r="E109" s="7">
        <f>+E110+E111</f>
        <v>109858282</v>
      </c>
    </row>
    <row r="110" spans="1:5" ht="24" x14ac:dyDescent="0.25">
      <c r="A110" s="15"/>
      <c r="B110" s="15"/>
      <c r="C110" s="20" t="s">
        <v>157</v>
      </c>
      <c r="D110" s="24" t="s">
        <v>339</v>
      </c>
      <c r="E110" s="8">
        <v>101735929</v>
      </c>
    </row>
    <row r="111" spans="1:5" ht="24" x14ac:dyDescent="0.25">
      <c r="A111" s="15"/>
      <c r="B111" s="15"/>
      <c r="C111" s="20" t="s">
        <v>157</v>
      </c>
      <c r="D111" s="24" t="s">
        <v>340</v>
      </c>
      <c r="E111" s="8">
        <v>8122353</v>
      </c>
    </row>
    <row r="112" spans="1:5" ht="25.5" x14ac:dyDescent="0.25">
      <c r="A112" s="15"/>
      <c r="B112" s="15" t="s">
        <v>158</v>
      </c>
      <c r="C112" s="16"/>
      <c r="D112" s="34" t="s">
        <v>200</v>
      </c>
      <c r="E112" s="7">
        <f>+E113</f>
        <v>3977114.16</v>
      </c>
    </row>
    <row r="113" spans="1:5" ht="24" x14ac:dyDescent="0.25">
      <c r="A113" s="15"/>
      <c r="B113" s="15"/>
      <c r="C113" s="20" t="s">
        <v>159</v>
      </c>
      <c r="D113" s="24" t="s">
        <v>160</v>
      </c>
      <c r="E113" s="8">
        <v>3977114.16</v>
      </c>
    </row>
    <row r="114" spans="1:5" ht="25.5" x14ac:dyDescent="0.25">
      <c r="A114" s="14">
        <v>2.6</v>
      </c>
      <c r="B114" s="14"/>
      <c r="C114" s="21"/>
      <c r="D114" s="29" t="s">
        <v>312</v>
      </c>
      <c r="E114" s="30">
        <f>+E128</f>
        <v>118257.48</v>
      </c>
    </row>
    <row r="115" spans="1:5" x14ac:dyDescent="0.25">
      <c r="A115" s="39"/>
      <c r="B115" s="39" t="s">
        <v>161</v>
      </c>
      <c r="C115" s="40"/>
      <c r="D115" s="41" t="s">
        <v>201</v>
      </c>
      <c r="E115" s="42"/>
    </row>
    <row r="116" spans="1:5" x14ac:dyDescent="0.25">
      <c r="A116" s="40"/>
      <c r="B116" s="40"/>
      <c r="C116" s="43" t="s">
        <v>162</v>
      </c>
      <c r="D116" s="44" t="s">
        <v>163</v>
      </c>
      <c r="E116" s="45"/>
    </row>
    <row r="117" spans="1:5" x14ac:dyDescent="0.25">
      <c r="A117" s="40"/>
      <c r="B117" s="40"/>
      <c r="C117" s="43" t="s">
        <v>164</v>
      </c>
      <c r="D117" s="44" t="s">
        <v>165</v>
      </c>
      <c r="E117" s="45"/>
    </row>
    <row r="118" spans="1:5" x14ac:dyDescent="0.25">
      <c r="A118" s="40"/>
      <c r="B118" s="40"/>
      <c r="C118" s="43" t="s">
        <v>166</v>
      </c>
      <c r="D118" s="44" t="s">
        <v>167</v>
      </c>
      <c r="E118" s="45"/>
    </row>
    <row r="119" spans="1:5" ht="24" x14ac:dyDescent="0.25">
      <c r="A119" s="40"/>
      <c r="B119" s="40"/>
      <c r="C119" s="43" t="s">
        <v>168</v>
      </c>
      <c r="D119" s="44" t="s">
        <v>169</v>
      </c>
      <c r="E119" s="45"/>
    </row>
    <row r="120" spans="1:5" x14ac:dyDescent="0.25">
      <c r="A120" s="40"/>
      <c r="B120" s="40" t="s">
        <v>170</v>
      </c>
      <c r="C120" s="40"/>
      <c r="D120" s="41" t="s">
        <v>202</v>
      </c>
      <c r="E120" s="42"/>
    </row>
    <row r="121" spans="1:5" x14ac:dyDescent="0.25">
      <c r="A121" s="40"/>
      <c r="B121" s="40"/>
      <c r="C121" s="43" t="s">
        <v>171</v>
      </c>
      <c r="D121" s="44" t="s">
        <v>172</v>
      </c>
      <c r="E121" s="45"/>
    </row>
    <row r="122" spans="1:5" x14ac:dyDescent="0.25">
      <c r="A122" s="40"/>
      <c r="B122" s="40" t="s">
        <v>173</v>
      </c>
      <c r="C122" s="40"/>
      <c r="D122" s="41" t="s">
        <v>203</v>
      </c>
      <c r="E122" s="42"/>
    </row>
    <row r="123" spans="1:5" x14ac:dyDescent="0.25">
      <c r="A123" s="40"/>
      <c r="B123" s="40"/>
      <c r="C123" s="43" t="s">
        <v>174</v>
      </c>
      <c r="D123" s="44" t="s">
        <v>175</v>
      </c>
      <c r="E123" s="45"/>
    </row>
    <row r="124" spans="1:5" x14ac:dyDescent="0.25">
      <c r="A124" s="40"/>
      <c r="B124" s="40"/>
      <c r="C124" s="43" t="s">
        <v>176</v>
      </c>
      <c r="D124" s="44" t="s">
        <v>177</v>
      </c>
      <c r="E124" s="45"/>
    </row>
    <row r="125" spans="1:5" x14ac:dyDescent="0.25">
      <c r="A125" s="40"/>
      <c r="B125" s="40"/>
      <c r="C125" s="43" t="s">
        <v>178</v>
      </c>
      <c r="D125" s="44" t="s">
        <v>179</v>
      </c>
      <c r="E125" s="45"/>
    </row>
    <row r="126" spans="1:5" ht="25.5" x14ac:dyDescent="0.25">
      <c r="A126" s="40"/>
      <c r="B126" s="40" t="s">
        <v>180</v>
      </c>
      <c r="C126" s="40"/>
      <c r="D126" s="41" t="s">
        <v>204</v>
      </c>
      <c r="E126" s="42"/>
    </row>
    <row r="127" spans="1:5" x14ac:dyDescent="0.25">
      <c r="A127" s="40"/>
      <c r="B127" s="40"/>
      <c r="C127" s="43" t="s">
        <v>181</v>
      </c>
      <c r="D127" s="44" t="s">
        <v>182</v>
      </c>
      <c r="E127" s="42"/>
    </row>
    <row r="128" spans="1:5" x14ac:dyDescent="0.25">
      <c r="A128" s="40"/>
      <c r="B128" s="40" t="s">
        <v>291</v>
      </c>
      <c r="C128" s="43"/>
      <c r="D128" s="41" t="s">
        <v>300</v>
      </c>
      <c r="E128" s="7">
        <f>+E129+E130</f>
        <v>118257.48</v>
      </c>
    </row>
    <row r="129" spans="1:5" x14ac:dyDescent="0.25">
      <c r="A129" s="40"/>
      <c r="B129" s="40"/>
      <c r="C129" s="43" t="s">
        <v>287</v>
      </c>
      <c r="D129" s="44" t="s">
        <v>347</v>
      </c>
      <c r="E129" s="8"/>
    </row>
    <row r="130" spans="1:5" x14ac:dyDescent="0.25">
      <c r="A130" s="40"/>
      <c r="B130" s="40"/>
      <c r="C130" s="43" t="s">
        <v>289</v>
      </c>
      <c r="D130" s="44" t="s">
        <v>290</v>
      </c>
      <c r="E130" s="8">
        <v>118257.48</v>
      </c>
    </row>
    <row r="131" spans="1:5" x14ac:dyDescent="0.25">
      <c r="A131" s="17"/>
      <c r="B131" s="17"/>
      <c r="C131" s="17"/>
      <c r="D131" s="26" t="s">
        <v>205</v>
      </c>
      <c r="E131" s="46"/>
    </row>
    <row r="132" spans="1:5" ht="15.75" x14ac:dyDescent="0.3">
      <c r="A132" s="14">
        <v>2.2000000000000002</v>
      </c>
      <c r="B132" s="19"/>
      <c r="C132" s="19"/>
      <c r="D132" s="25" t="s">
        <v>38</v>
      </c>
      <c r="E132" s="32">
        <f>+E133+E135+E138+E141+E145+E150+E153+E165</f>
        <v>553978.97</v>
      </c>
    </row>
    <row r="133" spans="1:5" x14ac:dyDescent="0.25">
      <c r="A133" s="15"/>
      <c r="B133" s="16" t="s">
        <v>7</v>
      </c>
      <c r="C133" s="16"/>
      <c r="D133" s="34" t="s">
        <v>8</v>
      </c>
      <c r="E133" s="7">
        <f>+E134</f>
        <v>0</v>
      </c>
    </row>
    <row r="134" spans="1:5" ht="24" x14ac:dyDescent="0.25">
      <c r="A134" s="16"/>
      <c r="B134" s="16"/>
      <c r="C134" s="20" t="s">
        <v>16</v>
      </c>
      <c r="D134" s="24" t="s">
        <v>336</v>
      </c>
      <c r="E134" s="8"/>
    </row>
    <row r="135" spans="1:5" x14ac:dyDescent="0.25">
      <c r="A135" s="16"/>
      <c r="B135" s="16" t="s">
        <v>54</v>
      </c>
      <c r="C135" s="16"/>
      <c r="D135" s="34" t="s">
        <v>183</v>
      </c>
      <c r="E135" s="7">
        <f>+E137+E136</f>
        <v>178840.8</v>
      </c>
    </row>
    <row r="136" spans="1:5" x14ac:dyDescent="0.25">
      <c r="A136" s="16"/>
      <c r="B136" s="16"/>
      <c r="C136" s="20" t="s">
        <v>50</v>
      </c>
      <c r="D136" s="24" t="s">
        <v>51</v>
      </c>
      <c r="E136" s="8">
        <v>178840.8</v>
      </c>
    </row>
    <row r="137" spans="1:5" x14ac:dyDescent="0.25">
      <c r="A137" s="16"/>
      <c r="B137" s="16"/>
      <c r="C137" s="20" t="s">
        <v>52</v>
      </c>
      <c r="D137" s="24" t="s">
        <v>53</v>
      </c>
      <c r="E137" s="8"/>
    </row>
    <row r="138" spans="1:5" x14ac:dyDescent="0.25">
      <c r="A138" s="16"/>
      <c r="B138" s="16" t="s">
        <v>59</v>
      </c>
      <c r="C138" s="16"/>
      <c r="D138" s="34" t="s">
        <v>184</v>
      </c>
      <c r="E138" s="7">
        <f>+E139+E140</f>
        <v>0</v>
      </c>
    </row>
    <row r="139" spans="1:5" x14ac:dyDescent="0.25">
      <c r="A139" s="16"/>
      <c r="B139" s="16"/>
      <c r="C139" s="20" t="s">
        <v>55</v>
      </c>
      <c r="D139" s="24" t="s">
        <v>56</v>
      </c>
      <c r="E139" s="8"/>
    </row>
    <row r="140" spans="1:5" x14ac:dyDescent="0.25">
      <c r="A140" s="16"/>
      <c r="B140" s="16"/>
      <c r="C140" s="20" t="s">
        <v>57</v>
      </c>
      <c r="D140" s="24" t="s">
        <v>58</v>
      </c>
      <c r="E140" s="8"/>
    </row>
    <row r="141" spans="1:5" x14ac:dyDescent="0.25">
      <c r="A141" s="16"/>
      <c r="B141" s="16" t="s">
        <v>60</v>
      </c>
      <c r="C141" s="16"/>
      <c r="D141" s="34" t="s">
        <v>185</v>
      </c>
      <c r="E141" s="7">
        <f>+E142+E143+E144</f>
        <v>2832</v>
      </c>
    </row>
    <row r="142" spans="1:5" x14ac:dyDescent="0.25">
      <c r="A142" s="16"/>
      <c r="B142" s="16"/>
      <c r="C142" s="20" t="s">
        <v>61</v>
      </c>
      <c r="D142" s="24" t="s">
        <v>62</v>
      </c>
      <c r="E142" s="8"/>
    </row>
    <row r="143" spans="1:5" x14ac:dyDescent="0.25">
      <c r="A143" s="16"/>
      <c r="B143" s="16"/>
      <c r="C143" s="20" t="s">
        <v>63</v>
      </c>
      <c r="D143" s="24" t="s">
        <v>64</v>
      </c>
      <c r="E143" s="8">
        <v>2832</v>
      </c>
    </row>
    <row r="144" spans="1:5" x14ac:dyDescent="0.25">
      <c r="A144" s="16"/>
      <c r="B144" s="16"/>
      <c r="C144" s="20" t="s">
        <v>206</v>
      </c>
      <c r="D144" s="24" t="s">
        <v>207</v>
      </c>
      <c r="E144" s="8"/>
    </row>
    <row r="145" spans="1:5" x14ac:dyDescent="0.25">
      <c r="A145" s="16"/>
      <c r="B145" s="16" t="s">
        <v>65</v>
      </c>
      <c r="C145" s="16"/>
      <c r="D145" s="34" t="s">
        <v>295</v>
      </c>
      <c r="E145" s="7">
        <f>+E149+E147+E146</f>
        <v>0</v>
      </c>
    </row>
    <row r="146" spans="1:5" ht="24" x14ac:dyDescent="0.25">
      <c r="A146" s="16"/>
      <c r="B146" s="16"/>
      <c r="C146" s="20" t="s">
        <v>66</v>
      </c>
      <c r="D146" s="24" t="s">
        <v>314</v>
      </c>
      <c r="E146" s="8"/>
    </row>
    <row r="147" spans="1:5" x14ac:dyDescent="0.25">
      <c r="A147" s="16"/>
      <c r="B147" s="16"/>
      <c r="C147" s="20" t="s">
        <v>315</v>
      </c>
      <c r="D147" s="24" t="s">
        <v>320</v>
      </c>
      <c r="E147" s="8"/>
    </row>
    <row r="148" spans="1:5" ht="24" x14ac:dyDescent="0.25">
      <c r="A148" s="16"/>
      <c r="B148" s="16"/>
      <c r="C148" s="20" t="s">
        <v>68</v>
      </c>
      <c r="D148" s="24" t="s">
        <v>69</v>
      </c>
      <c r="E148" s="8"/>
    </row>
    <row r="149" spans="1:5" x14ac:dyDescent="0.25">
      <c r="A149" s="16"/>
      <c r="B149" s="16"/>
      <c r="C149" s="20" t="s">
        <v>70</v>
      </c>
      <c r="D149" s="24" t="s">
        <v>71</v>
      </c>
      <c r="E149" s="8"/>
    </row>
    <row r="150" spans="1:5" x14ac:dyDescent="0.25">
      <c r="A150" s="16"/>
      <c r="B150" s="16" t="s">
        <v>78</v>
      </c>
      <c r="C150" s="16"/>
      <c r="D150" s="34" t="s">
        <v>187</v>
      </c>
      <c r="E150" s="7">
        <f>+E152+E151</f>
        <v>230649</v>
      </c>
    </row>
    <row r="151" spans="1:5" x14ac:dyDescent="0.25">
      <c r="A151" s="16"/>
      <c r="B151" s="16"/>
      <c r="C151" s="20" t="s">
        <v>74</v>
      </c>
      <c r="D151" s="24" t="s">
        <v>75</v>
      </c>
      <c r="E151" s="8"/>
    </row>
    <row r="152" spans="1:5" x14ac:dyDescent="0.25">
      <c r="A152" s="16"/>
      <c r="B152" s="16"/>
      <c r="C152" s="20" t="s">
        <v>76</v>
      </c>
      <c r="D152" s="24" t="s">
        <v>77</v>
      </c>
      <c r="E152" s="8">
        <v>230649</v>
      </c>
    </row>
    <row r="153" spans="1:5" x14ac:dyDescent="0.25">
      <c r="A153" s="16"/>
      <c r="B153" s="16" t="s">
        <v>83</v>
      </c>
      <c r="C153" s="16"/>
      <c r="D153" s="34" t="s">
        <v>188</v>
      </c>
      <c r="E153" s="7">
        <f>+E154+E155+E156+E157+E158+E159+E160+E161+E162+E163+E164</f>
        <v>141657.17000000001</v>
      </c>
    </row>
    <row r="154" spans="1:5" x14ac:dyDescent="0.25">
      <c r="A154" s="16"/>
      <c r="B154" s="16"/>
      <c r="C154" s="20" t="s">
        <v>208</v>
      </c>
      <c r="D154" s="24" t="s">
        <v>209</v>
      </c>
      <c r="E154" s="8"/>
    </row>
    <row r="155" spans="1:5" ht="24" x14ac:dyDescent="0.25">
      <c r="A155" s="16"/>
      <c r="B155" s="16"/>
      <c r="C155" s="20" t="s">
        <v>210</v>
      </c>
      <c r="D155" s="24" t="s">
        <v>211</v>
      </c>
      <c r="E155" s="10"/>
    </row>
    <row r="156" spans="1:5" x14ac:dyDescent="0.25">
      <c r="A156" s="16"/>
      <c r="B156" s="16"/>
      <c r="C156" s="20" t="s">
        <v>212</v>
      </c>
      <c r="D156" s="24" t="s">
        <v>213</v>
      </c>
      <c r="E156" s="10"/>
    </row>
    <row r="157" spans="1:5" ht="24" x14ac:dyDescent="0.25">
      <c r="A157" s="16"/>
      <c r="B157" s="16"/>
      <c r="C157" s="20" t="s">
        <v>214</v>
      </c>
      <c r="D157" s="24" t="s">
        <v>215</v>
      </c>
      <c r="E157" s="8"/>
    </row>
    <row r="158" spans="1:5" ht="24" x14ac:dyDescent="0.25">
      <c r="A158" s="16"/>
      <c r="B158" s="16"/>
      <c r="C158" s="20" t="s">
        <v>216</v>
      </c>
      <c r="D158" s="24" t="s">
        <v>217</v>
      </c>
      <c r="E158" s="8"/>
    </row>
    <row r="159" spans="1:5" ht="24" x14ac:dyDescent="0.25">
      <c r="A159" s="16"/>
      <c r="B159" s="16"/>
      <c r="C159" s="20" t="s">
        <v>218</v>
      </c>
      <c r="D159" s="24" t="s">
        <v>219</v>
      </c>
      <c r="E159" s="8"/>
    </row>
    <row r="160" spans="1:5" x14ac:dyDescent="0.25">
      <c r="A160" s="16"/>
      <c r="B160" s="16"/>
      <c r="C160" s="20" t="s">
        <v>316</v>
      </c>
      <c r="D160" s="24" t="s">
        <v>321</v>
      </c>
      <c r="E160" s="8"/>
    </row>
    <row r="161" spans="1:5" ht="24" x14ac:dyDescent="0.25">
      <c r="A161" s="16"/>
      <c r="B161" s="16"/>
      <c r="C161" s="20" t="s">
        <v>81</v>
      </c>
      <c r="D161" s="24" t="s">
        <v>352</v>
      </c>
      <c r="E161" s="8">
        <v>141657.17000000001</v>
      </c>
    </row>
    <row r="162" spans="1:5" ht="24" x14ac:dyDescent="0.25">
      <c r="A162" s="16"/>
      <c r="B162" s="16"/>
      <c r="C162" s="20" t="s">
        <v>337</v>
      </c>
      <c r="D162" s="24" t="s">
        <v>338</v>
      </c>
      <c r="E162" s="8"/>
    </row>
    <row r="163" spans="1:5" ht="24" x14ac:dyDescent="0.25">
      <c r="A163" s="16"/>
      <c r="B163" s="16"/>
      <c r="C163" s="20" t="s">
        <v>329</v>
      </c>
      <c r="D163" s="24" t="s">
        <v>330</v>
      </c>
      <c r="E163" s="8"/>
    </row>
    <row r="164" spans="1:5" x14ac:dyDescent="0.25">
      <c r="A164" s="16"/>
      <c r="B164" s="16"/>
      <c r="C164" s="20" t="s">
        <v>220</v>
      </c>
      <c r="D164" s="24" t="s">
        <v>221</v>
      </c>
      <c r="E164" s="10"/>
    </row>
    <row r="165" spans="1:5" x14ac:dyDescent="0.25">
      <c r="A165" s="16"/>
      <c r="B165" s="16" t="s">
        <v>94</v>
      </c>
      <c r="C165" s="16"/>
      <c r="D165" s="34" t="s">
        <v>38</v>
      </c>
      <c r="E165" s="7">
        <f>+E167+E170</f>
        <v>0</v>
      </c>
    </row>
    <row r="166" spans="1:5" x14ac:dyDescent="0.25">
      <c r="A166" s="16"/>
      <c r="B166" s="16"/>
      <c r="C166" s="20" t="s">
        <v>222</v>
      </c>
      <c r="D166" s="24" t="s">
        <v>223</v>
      </c>
      <c r="E166" s="8"/>
    </row>
    <row r="167" spans="1:5" x14ac:dyDescent="0.25">
      <c r="A167" s="16"/>
      <c r="B167" s="16"/>
      <c r="C167" s="20" t="s">
        <v>84</v>
      </c>
      <c r="D167" s="24" t="s">
        <v>224</v>
      </c>
      <c r="E167" s="8"/>
    </row>
    <row r="168" spans="1:5" x14ac:dyDescent="0.25">
      <c r="A168" s="16"/>
      <c r="B168" s="16"/>
      <c r="C168" s="20" t="s">
        <v>225</v>
      </c>
      <c r="D168" s="24" t="s">
        <v>226</v>
      </c>
      <c r="E168" s="8"/>
    </row>
    <row r="169" spans="1:5" x14ac:dyDescent="0.25">
      <c r="A169" s="16"/>
      <c r="B169" s="16"/>
      <c r="C169" s="20" t="s">
        <v>317</v>
      </c>
      <c r="D169" s="24" t="s">
        <v>324</v>
      </c>
      <c r="E169" s="8"/>
    </row>
    <row r="170" spans="1:5" x14ac:dyDescent="0.25">
      <c r="A170" s="16"/>
      <c r="B170" s="16"/>
      <c r="C170" s="20" t="s">
        <v>86</v>
      </c>
      <c r="D170" s="24" t="s">
        <v>87</v>
      </c>
      <c r="E170" s="8"/>
    </row>
    <row r="171" spans="1:5" x14ac:dyDescent="0.25">
      <c r="A171" s="16"/>
      <c r="B171" s="16"/>
      <c r="C171" s="20" t="s">
        <v>88</v>
      </c>
      <c r="D171" s="24" t="s">
        <v>227</v>
      </c>
      <c r="E171" s="8"/>
    </row>
    <row r="172" spans="1:5" ht="24" x14ac:dyDescent="0.25">
      <c r="A172" s="16"/>
      <c r="B172" s="16"/>
      <c r="C172" s="20" t="s">
        <v>90</v>
      </c>
      <c r="D172" s="24" t="s">
        <v>228</v>
      </c>
      <c r="E172" s="8"/>
    </row>
    <row r="173" spans="1:5" ht="24" x14ac:dyDescent="0.25">
      <c r="A173" s="16"/>
      <c r="B173" s="16"/>
      <c r="C173" s="20" t="s">
        <v>229</v>
      </c>
      <c r="D173" s="24" t="s">
        <v>230</v>
      </c>
      <c r="E173" s="8"/>
    </row>
    <row r="174" spans="1:5" x14ac:dyDescent="0.25">
      <c r="A174" s="16"/>
      <c r="B174" s="16"/>
      <c r="C174" s="20" t="s">
        <v>92</v>
      </c>
      <c r="D174" s="24" t="s">
        <v>93</v>
      </c>
      <c r="E174" s="8"/>
    </row>
    <row r="175" spans="1:5" x14ac:dyDescent="0.25">
      <c r="A175" s="14">
        <v>2.2999999999999998</v>
      </c>
      <c r="B175" s="19"/>
      <c r="C175" s="21"/>
      <c r="D175" s="28" t="s">
        <v>310</v>
      </c>
      <c r="E175" s="32">
        <f>+E176+E180+E184+E190+E192+E196+E209+E218</f>
        <v>315483.59999999998</v>
      </c>
    </row>
    <row r="176" spans="1:5" x14ac:dyDescent="0.25">
      <c r="A176" s="16"/>
      <c r="B176" s="16" t="s">
        <v>97</v>
      </c>
      <c r="C176" s="16"/>
      <c r="D176" s="34" t="s">
        <v>189</v>
      </c>
      <c r="E176" s="7">
        <f>+E179+E177</f>
        <v>59954.6</v>
      </c>
    </row>
    <row r="177" spans="1:5" x14ac:dyDescent="0.25">
      <c r="A177" s="16"/>
      <c r="B177" s="16"/>
      <c r="C177" s="20" t="s">
        <v>95</v>
      </c>
      <c r="D177" s="24" t="s">
        <v>96</v>
      </c>
      <c r="E177" s="8">
        <v>59954.6</v>
      </c>
    </row>
    <row r="178" spans="1:5" x14ac:dyDescent="0.25">
      <c r="A178" s="16"/>
      <c r="B178" s="16"/>
      <c r="C178" s="20" t="s">
        <v>231</v>
      </c>
      <c r="D178" s="24" t="s">
        <v>232</v>
      </c>
      <c r="E178" s="8"/>
    </row>
    <row r="179" spans="1:5" x14ac:dyDescent="0.25">
      <c r="A179" s="16"/>
      <c r="B179" s="16"/>
      <c r="C179" s="20" t="s">
        <v>233</v>
      </c>
      <c r="D179" s="24" t="s">
        <v>234</v>
      </c>
      <c r="E179" s="8"/>
    </row>
    <row r="180" spans="1:5" x14ac:dyDescent="0.25">
      <c r="A180" s="16"/>
      <c r="B180" s="16" t="s">
        <v>98</v>
      </c>
      <c r="C180" s="16"/>
      <c r="D180" s="34" t="s">
        <v>296</v>
      </c>
      <c r="E180" s="7">
        <f>+E181+E182+E183</f>
        <v>72298.600000000006</v>
      </c>
    </row>
    <row r="181" spans="1:5" x14ac:dyDescent="0.25">
      <c r="A181" s="16"/>
      <c r="B181" s="16"/>
      <c r="C181" s="20" t="s">
        <v>235</v>
      </c>
      <c r="D181" s="24" t="s">
        <v>236</v>
      </c>
      <c r="E181" s="8"/>
    </row>
    <row r="182" spans="1:5" x14ac:dyDescent="0.25">
      <c r="A182" s="16"/>
      <c r="B182" s="16"/>
      <c r="C182" s="20" t="s">
        <v>237</v>
      </c>
      <c r="D182" s="24" t="s">
        <v>238</v>
      </c>
      <c r="E182" s="8">
        <v>72298.600000000006</v>
      </c>
    </row>
    <row r="183" spans="1:5" x14ac:dyDescent="0.25">
      <c r="A183" s="16"/>
      <c r="B183" s="16"/>
      <c r="C183" s="20" t="s">
        <v>239</v>
      </c>
      <c r="D183" s="24" t="s">
        <v>240</v>
      </c>
      <c r="E183" s="8"/>
    </row>
    <row r="184" spans="1:5" x14ac:dyDescent="0.25">
      <c r="A184" s="16"/>
      <c r="B184" s="16" t="s">
        <v>107</v>
      </c>
      <c r="C184" s="16"/>
      <c r="D184" s="34" t="s">
        <v>297</v>
      </c>
      <c r="E184" s="7">
        <f>+E186+E188</f>
        <v>183230.4</v>
      </c>
    </row>
    <row r="185" spans="1:5" x14ac:dyDescent="0.25">
      <c r="A185" s="16"/>
      <c r="B185" s="16"/>
      <c r="C185" s="20" t="s">
        <v>99</v>
      </c>
      <c r="D185" s="24" t="s">
        <v>100</v>
      </c>
      <c r="E185" s="8"/>
    </row>
    <row r="186" spans="1:5" x14ac:dyDescent="0.25">
      <c r="A186" s="16"/>
      <c r="B186" s="16"/>
      <c r="C186" s="20" t="s">
        <v>101</v>
      </c>
      <c r="D186" s="24" t="s">
        <v>102</v>
      </c>
      <c r="E186" s="8">
        <v>183230.4</v>
      </c>
    </row>
    <row r="187" spans="1:5" x14ac:dyDescent="0.25">
      <c r="A187" s="16"/>
      <c r="B187" s="16"/>
      <c r="C187" s="20" t="s">
        <v>103</v>
      </c>
      <c r="D187" s="24" t="s">
        <v>104</v>
      </c>
      <c r="E187" s="8"/>
    </row>
    <row r="188" spans="1:5" x14ac:dyDescent="0.25">
      <c r="A188" s="16"/>
      <c r="B188" s="16"/>
      <c r="C188" s="20" t="s">
        <v>241</v>
      </c>
      <c r="D188" s="24" t="s">
        <v>242</v>
      </c>
      <c r="E188" s="8"/>
    </row>
    <row r="189" spans="1:5" x14ac:dyDescent="0.25">
      <c r="A189" s="16"/>
      <c r="B189" s="16"/>
      <c r="C189" s="20" t="s">
        <v>243</v>
      </c>
      <c r="D189" s="24" t="s">
        <v>244</v>
      </c>
      <c r="E189" s="8"/>
    </row>
    <row r="190" spans="1:5" x14ac:dyDescent="0.25">
      <c r="A190" s="16"/>
      <c r="B190" s="16" t="s">
        <v>318</v>
      </c>
      <c r="C190" s="20"/>
      <c r="D190" s="34" t="s">
        <v>323</v>
      </c>
      <c r="E190" s="7">
        <f>+E191</f>
        <v>0</v>
      </c>
    </row>
    <row r="191" spans="1:5" x14ac:dyDescent="0.25">
      <c r="A191" s="16"/>
      <c r="B191" s="16"/>
      <c r="C191" s="20" t="s">
        <v>319</v>
      </c>
      <c r="D191" s="24" t="s">
        <v>322</v>
      </c>
      <c r="E191" s="8"/>
    </row>
    <row r="192" spans="1:5" ht="25.5" x14ac:dyDescent="0.25">
      <c r="A192" s="16"/>
      <c r="B192" s="16" t="s">
        <v>114</v>
      </c>
      <c r="C192" s="16"/>
      <c r="D192" s="34" t="s">
        <v>191</v>
      </c>
      <c r="E192" s="7">
        <f>+E195+E194</f>
        <v>0</v>
      </c>
    </row>
    <row r="193" spans="1:5" x14ac:dyDescent="0.25">
      <c r="A193" s="16"/>
      <c r="B193" s="16"/>
      <c r="C193" s="20" t="s">
        <v>108</v>
      </c>
      <c r="D193" s="24" t="s">
        <v>109</v>
      </c>
      <c r="E193" s="9"/>
    </row>
    <row r="194" spans="1:5" x14ac:dyDescent="0.25">
      <c r="A194" s="16"/>
      <c r="B194" s="16"/>
      <c r="C194" s="20" t="s">
        <v>110</v>
      </c>
      <c r="D194" s="24" t="s">
        <v>111</v>
      </c>
      <c r="E194" s="8"/>
    </row>
    <row r="195" spans="1:5" x14ac:dyDescent="0.25">
      <c r="A195" s="16"/>
      <c r="B195" s="16"/>
      <c r="C195" s="20" t="s">
        <v>112</v>
      </c>
      <c r="D195" s="24" t="s">
        <v>113</v>
      </c>
      <c r="E195" s="8"/>
    </row>
    <row r="196" spans="1:5" x14ac:dyDescent="0.25">
      <c r="A196" s="16"/>
      <c r="B196" s="16" t="s">
        <v>121</v>
      </c>
      <c r="C196" s="16"/>
      <c r="D196" s="34" t="s">
        <v>298</v>
      </c>
      <c r="E196" s="7">
        <f>+E200</f>
        <v>0</v>
      </c>
    </row>
    <row r="197" spans="1:5" x14ac:dyDescent="0.25">
      <c r="A197" s="16"/>
      <c r="B197" s="16"/>
      <c r="C197" s="20" t="s">
        <v>245</v>
      </c>
      <c r="D197" s="24" t="s">
        <v>246</v>
      </c>
      <c r="E197" s="8"/>
    </row>
    <row r="198" spans="1:5" x14ac:dyDescent="0.25">
      <c r="A198" s="16"/>
      <c r="B198" s="16"/>
      <c r="C198" s="20" t="s">
        <v>247</v>
      </c>
      <c r="D198" s="24" t="s">
        <v>248</v>
      </c>
      <c r="E198" s="8"/>
    </row>
    <row r="199" spans="1:5" x14ac:dyDescent="0.25">
      <c r="A199" s="16"/>
      <c r="B199" s="16"/>
      <c r="C199" s="20" t="s">
        <v>331</v>
      </c>
      <c r="D199" s="24" t="s">
        <v>332</v>
      </c>
      <c r="E199" s="8"/>
    </row>
    <row r="200" spans="1:5" x14ac:dyDescent="0.25">
      <c r="A200" s="16"/>
      <c r="B200" s="16"/>
      <c r="C200" s="20" t="s">
        <v>249</v>
      </c>
      <c r="D200" s="24" t="s">
        <v>250</v>
      </c>
      <c r="E200" s="8"/>
    </row>
    <row r="201" spans="1:5" x14ac:dyDescent="0.25">
      <c r="A201" s="16"/>
      <c r="B201" s="16"/>
      <c r="C201" s="20" t="s">
        <v>251</v>
      </c>
      <c r="D201" s="24" t="s">
        <v>252</v>
      </c>
      <c r="E201" s="8"/>
    </row>
    <row r="202" spans="1:5" x14ac:dyDescent="0.25">
      <c r="A202" s="16"/>
      <c r="B202" s="16"/>
      <c r="C202" s="20" t="s">
        <v>253</v>
      </c>
      <c r="D202" s="24" t="s">
        <v>254</v>
      </c>
      <c r="E202" s="8"/>
    </row>
    <row r="203" spans="1:5" x14ac:dyDescent="0.25">
      <c r="A203" s="16"/>
      <c r="B203" s="16"/>
      <c r="C203" s="20" t="s">
        <v>255</v>
      </c>
      <c r="D203" s="24" t="s">
        <v>256</v>
      </c>
      <c r="E203" s="8"/>
    </row>
    <row r="204" spans="1:5" x14ac:dyDescent="0.25">
      <c r="A204" s="16"/>
      <c r="B204" s="16"/>
      <c r="C204" s="20" t="s">
        <v>115</v>
      </c>
      <c r="D204" s="24" t="s">
        <v>116</v>
      </c>
      <c r="E204" s="8"/>
    </row>
    <row r="205" spans="1:5" x14ac:dyDescent="0.25">
      <c r="A205" s="16"/>
      <c r="B205" s="16"/>
      <c r="C205" s="20" t="s">
        <v>257</v>
      </c>
      <c r="D205" s="24" t="s">
        <v>258</v>
      </c>
      <c r="E205" s="8"/>
    </row>
    <row r="206" spans="1:5" x14ac:dyDescent="0.25">
      <c r="A206" s="16"/>
      <c r="B206" s="16"/>
      <c r="C206" s="20" t="s">
        <v>117</v>
      </c>
      <c r="D206" s="24" t="s">
        <v>118</v>
      </c>
      <c r="E206" s="8"/>
    </row>
    <row r="207" spans="1:5" x14ac:dyDescent="0.25">
      <c r="A207" s="16"/>
      <c r="B207" s="16"/>
      <c r="C207" s="20" t="s">
        <v>259</v>
      </c>
      <c r="D207" s="24" t="s">
        <v>260</v>
      </c>
      <c r="E207" s="8"/>
    </row>
    <row r="208" spans="1:5" x14ac:dyDescent="0.25">
      <c r="A208" s="16"/>
      <c r="B208" s="16"/>
      <c r="C208" s="20" t="s">
        <v>119</v>
      </c>
      <c r="D208" s="24" t="s">
        <v>333</v>
      </c>
      <c r="E208" s="8"/>
    </row>
    <row r="209" spans="1:5" x14ac:dyDescent="0.25">
      <c r="A209" s="16"/>
      <c r="B209" s="16" t="s">
        <v>128</v>
      </c>
      <c r="C209" s="16"/>
      <c r="D209" s="34" t="s">
        <v>299</v>
      </c>
      <c r="E209" s="7">
        <f>+E210+E212+E213+E214+E216+E217</f>
        <v>0</v>
      </c>
    </row>
    <row r="210" spans="1:5" x14ac:dyDescent="0.25">
      <c r="A210" s="16"/>
      <c r="B210" s="16"/>
      <c r="C210" s="20" t="s">
        <v>122</v>
      </c>
      <c r="D210" s="24" t="s">
        <v>123</v>
      </c>
      <c r="E210" s="8"/>
    </row>
    <row r="211" spans="1:5" x14ac:dyDescent="0.25">
      <c r="A211" s="16"/>
      <c r="B211" s="16"/>
      <c r="C211" s="20" t="s">
        <v>124</v>
      </c>
      <c r="D211" s="24" t="s">
        <v>125</v>
      </c>
      <c r="E211" s="8"/>
    </row>
    <row r="212" spans="1:5" x14ac:dyDescent="0.25">
      <c r="A212" s="16"/>
      <c r="B212" s="16"/>
      <c r="C212" s="20" t="s">
        <v>261</v>
      </c>
      <c r="D212" s="24" t="s">
        <v>262</v>
      </c>
      <c r="E212" s="8"/>
    </row>
    <row r="213" spans="1:5" x14ac:dyDescent="0.25">
      <c r="A213" s="16"/>
      <c r="B213" s="16"/>
      <c r="C213" s="20" t="s">
        <v>263</v>
      </c>
      <c r="D213" s="24" t="s">
        <v>264</v>
      </c>
      <c r="E213" s="8"/>
    </row>
    <row r="214" spans="1:5" x14ac:dyDescent="0.25">
      <c r="A214" s="16"/>
      <c r="B214" s="16"/>
      <c r="C214" s="20" t="s">
        <v>263</v>
      </c>
      <c r="D214" s="24" t="s">
        <v>264</v>
      </c>
      <c r="E214" s="8"/>
    </row>
    <row r="215" spans="1:5" ht="24" x14ac:dyDescent="0.25">
      <c r="A215" s="16"/>
      <c r="B215" s="16"/>
      <c r="C215" s="20" t="s">
        <v>126</v>
      </c>
      <c r="D215" s="24" t="s">
        <v>127</v>
      </c>
      <c r="E215" s="10"/>
    </row>
    <row r="216" spans="1:5" ht="24" x14ac:dyDescent="0.25">
      <c r="A216" s="16"/>
      <c r="B216" s="16"/>
      <c r="C216" s="20" t="s">
        <v>265</v>
      </c>
      <c r="D216" s="24" t="s">
        <v>266</v>
      </c>
      <c r="E216" s="8"/>
    </row>
    <row r="217" spans="1:5" x14ac:dyDescent="0.25">
      <c r="A217" s="16"/>
      <c r="B217" s="16"/>
      <c r="C217" s="20" t="s">
        <v>267</v>
      </c>
      <c r="D217" s="24" t="s">
        <v>268</v>
      </c>
      <c r="E217" s="8"/>
    </row>
    <row r="218" spans="1:5" x14ac:dyDescent="0.25">
      <c r="A218" s="16"/>
      <c r="B218" s="16" t="s">
        <v>141</v>
      </c>
      <c r="C218" s="16"/>
      <c r="D218" s="34" t="s">
        <v>194</v>
      </c>
      <c r="E218" s="7">
        <f>+E220+E224+E226</f>
        <v>0</v>
      </c>
    </row>
    <row r="219" spans="1:5" x14ac:dyDescent="0.25">
      <c r="A219" s="16"/>
      <c r="B219" s="16"/>
      <c r="C219" s="20" t="s">
        <v>129</v>
      </c>
      <c r="D219" s="24" t="s">
        <v>130</v>
      </c>
      <c r="E219" s="8"/>
    </row>
    <row r="220" spans="1:5" ht="24" x14ac:dyDescent="0.25">
      <c r="A220" s="16"/>
      <c r="B220" s="16"/>
      <c r="C220" s="20" t="s">
        <v>131</v>
      </c>
      <c r="D220" s="24" t="s">
        <v>132</v>
      </c>
      <c r="E220" s="8"/>
    </row>
    <row r="221" spans="1:5" ht="24" x14ac:dyDescent="0.25">
      <c r="A221" s="16"/>
      <c r="B221" s="16"/>
      <c r="C221" s="20" t="s">
        <v>269</v>
      </c>
      <c r="D221" s="24" t="s">
        <v>270</v>
      </c>
      <c r="E221" s="8"/>
    </row>
    <row r="222" spans="1:5" x14ac:dyDescent="0.25">
      <c r="A222" s="16"/>
      <c r="B222" s="16"/>
      <c r="C222" s="20" t="s">
        <v>271</v>
      </c>
      <c r="D222" s="24" t="s">
        <v>272</v>
      </c>
      <c r="E222" s="8"/>
    </row>
    <row r="223" spans="1:5" x14ac:dyDescent="0.25">
      <c r="A223" s="16"/>
      <c r="B223" s="16"/>
      <c r="C223" s="20" t="s">
        <v>133</v>
      </c>
      <c r="D223" s="24" t="s">
        <v>134</v>
      </c>
      <c r="E223" s="8"/>
    </row>
    <row r="224" spans="1:5" x14ac:dyDescent="0.25">
      <c r="A224" s="16"/>
      <c r="B224" s="16"/>
      <c r="C224" s="20" t="s">
        <v>135</v>
      </c>
      <c r="D224" s="24" t="s">
        <v>136</v>
      </c>
      <c r="E224" s="8"/>
    </row>
    <row r="225" spans="1:5" x14ac:dyDescent="0.25">
      <c r="A225" s="16"/>
      <c r="B225" s="16"/>
      <c r="C225" s="20" t="s">
        <v>137</v>
      </c>
      <c r="D225" s="24" t="s">
        <v>138</v>
      </c>
      <c r="E225" s="8"/>
    </row>
    <row r="226" spans="1:5" x14ac:dyDescent="0.25">
      <c r="A226" s="16"/>
      <c r="B226" s="16"/>
      <c r="C226" s="20" t="s">
        <v>139</v>
      </c>
      <c r="D226" s="24" t="s">
        <v>140</v>
      </c>
      <c r="E226" s="8"/>
    </row>
    <row r="227" spans="1:5" ht="25.5" x14ac:dyDescent="0.25">
      <c r="A227" s="14">
        <v>2.6</v>
      </c>
      <c r="B227" s="19"/>
      <c r="C227" s="21"/>
      <c r="D227" s="29" t="s">
        <v>312</v>
      </c>
      <c r="E227" s="32">
        <f>+E228+E233+E236+E239+E246</f>
        <v>922380.64</v>
      </c>
    </row>
    <row r="228" spans="1:5" x14ac:dyDescent="0.25">
      <c r="A228" s="16"/>
      <c r="B228" s="16" t="s">
        <v>161</v>
      </c>
      <c r="C228" s="16"/>
      <c r="D228" s="34" t="s">
        <v>201</v>
      </c>
      <c r="E228" s="7">
        <f>+E229+E230+E232</f>
        <v>0</v>
      </c>
    </row>
    <row r="229" spans="1:5" x14ac:dyDescent="0.25">
      <c r="A229" s="16"/>
      <c r="B229" s="16"/>
      <c r="C229" s="20" t="s">
        <v>162</v>
      </c>
      <c r="D229" s="24" t="s">
        <v>163</v>
      </c>
      <c r="E229" s="8"/>
    </row>
    <row r="230" spans="1:5" x14ac:dyDescent="0.25">
      <c r="A230" s="16"/>
      <c r="B230" s="16"/>
      <c r="C230" s="20" t="s">
        <v>164</v>
      </c>
      <c r="D230" s="24" t="s">
        <v>165</v>
      </c>
      <c r="E230" s="8"/>
    </row>
    <row r="231" spans="1:5" x14ac:dyDescent="0.25">
      <c r="A231" s="16"/>
      <c r="B231" s="16"/>
      <c r="C231" s="20" t="s">
        <v>166</v>
      </c>
      <c r="D231" s="24" t="s">
        <v>167</v>
      </c>
      <c r="E231" s="8"/>
    </row>
    <row r="232" spans="1:5" ht="24" x14ac:dyDescent="0.25">
      <c r="A232" s="16"/>
      <c r="B232" s="16"/>
      <c r="C232" s="20" t="s">
        <v>168</v>
      </c>
      <c r="D232" s="24" t="s">
        <v>169</v>
      </c>
      <c r="E232" s="8"/>
    </row>
    <row r="233" spans="1:5" x14ac:dyDescent="0.25">
      <c r="A233" s="16"/>
      <c r="B233" s="16" t="s">
        <v>170</v>
      </c>
      <c r="C233" s="16"/>
      <c r="D233" s="34" t="s">
        <v>202</v>
      </c>
      <c r="E233" s="7">
        <f>+E235+E234</f>
        <v>0</v>
      </c>
    </row>
    <row r="234" spans="1:5" x14ac:dyDescent="0.25">
      <c r="A234" s="16"/>
      <c r="B234" s="16"/>
      <c r="C234" s="20" t="s">
        <v>171</v>
      </c>
      <c r="D234" s="24" t="s">
        <v>172</v>
      </c>
      <c r="E234" s="8"/>
    </row>
    <row r="235" spans="1:5" x14ac:dyDescent="0.25">
      <c r="A235" s="16"/>
      <c r="B235" s="16"/>
      <c r="C235" s="20" t="s">
        <v>273</v>
      </c>
      <c r="D235" s="24" t="s">
        <v>274</v>
      </c>
      <c r="E235" s="8"/>
    </row>
    <row r="236" spans="1:5" x14ac:dyDescent="0.25">
      <c r="A236" s="16"/>
      <c r="B236" s="16" t="s">
        <v>173</v>
      </c>
      <c r="C236" s="16"/>
      <c r="D236" s="34" t="s">
        <v>203</v>
      </c>
      <c r="E236" s="7">
        <f>+E238+E237</f>
        <v>0</v>
      </c>
    </row>
    <row r="237" spans="1:5" x14ac:dyDescent="0.25">
      <c r="A237" s="16"/>
      <c r="B237" s="16"/>
      <c r="C237" s="20" t="s">
        <v>174</v>
      </c>
      <c r="D237" s="24" t="s">
        <v>175</v>
      </c>
      <c r="E237" s="8"/>
    </row>
    <row r="238" spans="1:5" x14ac:dyDescent="0.25">
      <c r="A238" s="16"/>
      <c r="B238" s="16"/>
      <c r="C238" s="20" t="s">
        <v>275</v>
      </c>
      <c r="D238" s="24" t="s">
        <v>276</v>
      </c>
      <c r="E238" s="8"/>
    </row>
    <row r="239" spans="1:5" ht="25.5" x14ac:dyDescent="0.25">
      <c r="A239" s="16"/>
      <c r="B239" s="16" t="s">
        <v>180</v>
      </c>
      <c r="C239" s="16"/>
      <c r="D239" s="34" t="s">
        <v>204</v>
      </c>
      <c r="E239" s="7">
        <f>+E240</f>
        <v>0</v>
      </c>
    </row>
    <row r="240" spans="1:5" x14ac:dyDescent="0.25">
      <c r="A240" s="16"/>
      <c r="B240" s="16"/>
      <c r="C240" s="20" t="s">
        <v>277</v>
      </c>
      <c r="D240" s="24" t="s">
        <v>278</v>
      </c>
      <c r="E240" s="8"/>
    </row>
    <row r="241" spans="1:6" ht="24" x14ac:dyDescent="0.25">
      <c r="A241" s="16"/>
      <c r="B241" s="16"/>
      <c r="C241" s="20" t="s">
        <v>279</v>
      </c>
      <c r="D241" s="24" t="s">
        <v>280</v>
      </c>
      <c r="E241" s="8"/>
    </row>
    <row r="242" spans="1:6" ht="24" x14ac:dyDescent="0.25">
      <c r="A242" s="16"/>
      <c r="B242" s="16"/>
      <c r="C242" s="20" t="s">
        <v>281</v>
      </c>
      <c r="D242" s="24" t="s">
        <v>282</v>
      </c>
      <c r="E242" s="8"/>
    </row>
    <row r="243" spans="1:6" ht="24" x14ac:dyDescent="0.25">
      <c r="A243" s="16"/>
      <c r="B243" s="16"/>
      <c r="C243" s="20" t="s">
        <v>283</v>
      </c>
      <c r="D243" s="24" t="s">
        <v>284</v>
      </c>
      <c r="E243" s="8"/>
    </row>
    <row r="244" spans="1:6" x14ac:dyDescent="0.25">
      <c r="A244" s="16"/>
      <c r="B244" s="16"/>
      <c r="C244" s="20" t="s">
        <v>181</v>
      </c>
      <c r="D244" s="24" t="s">
        <v>182</v>
      </c>
      <c r="E244" s="8"/>
    </row>
    <row r="245" spans="1:6" x14ac:dyDescent="0.25">
      <c r="A245" s="16"/>
      <c r="B245" s="16"/>
      <c r="C245" s="20" t="s">
        <v>285</v>
      </c>
      <c r="D245" s="24" t="s">
        <v>286</v>
      </c>
      <c r="E245" s="8"/>
    </row>
    <row r="246" spans="1:6" x14ac:dyDescent="0.25">
      <c r="A246" s="16"/>
      <c r="B246" s="16" t="s">
        <v>291</v>
      </c>
      <c r="C246" s="16"/>
      <c r="D246" s="34" t="s">
        <v>300</v>
      </c>
      <c r="E246" s="7">
        <f>+E248+E247</f>
        <v>922380.64</v>
      </c>
    </row>
    <row r="247" spans="1:6" x14ac:dyDescent="0.25">
      <c r="A247" s="16"/>
      <c r="B247" s="16"/>
      <c r="C247" s="20" t="s">
        <v>287</v>
      </c>
      <c r="D247" s="24" t="s">
        <v>288</v>
      </c>
      <c r="E247" s="10"/>
    </row>
    <row r="248" spans="1:6" x14ac:dyDescent="0.25">
      <c r="A248" s="16"/>
      <c r="B248" s="16"/>
      <c r="C248" s="20" t="s">
        <v>289</v>
      </c>
      <c r="D248" s="24" t="s">
        <v>290</v>
      </c>
      <c r="E248" s="8">
        <v>922380.64</v>
      </c>
    </row>
    <row r="249" spans="1:6" x14ac:dyDescent="0.25">
      <c r="A249" s="14">
        <v>2.7</v>
      </c>
      <c r="B249" s="19"/>
      <c r="C249" s="21"/>
      <c r="D249" s="29" t="s">
        <v>313</v>
      </c>
      <c r="E249" s="30">
        <f>+E250</f>
        <v>0</v>
      </c>
    </row>
    <row r="250" spans="1:6" x14ac:dyDescent="0.25">
      <c r="A250" s="16"/>
      <c r="B250" s="16" t="s">
        <v>294</v>
      </c>
      <c r="C250" s="16"/>
      <c r="D250" s="34" t="s">
        <v>301</v>
      </c>
      <c r="E250" s="7">
        <f>+E251</f>
        <v>0</v>
      </c>
    </row>
    <row r="251" spans="1:6" ht="15.75" thickBot="1" x14ac:dyDescent="0.3">
      <c r="A251" s="18"/>
      <c r="B251" s="18"/>
      <c r="C251" s="22" t="s">
        <v>292</v>
      </c>
      <c r="D251" s="27" t="s">
        <v>293</v>
      </c>
      <c r="E251" s="11"/>
    </row>
    <row r="252" spans="1:6" ht="17.25" thickBot="1" x14ac:dyDescent="0.3">
      <c r="D252" s="12" t="s">
        <v>302</v>
      </c>
      <c r="E252" s="33">
        <f>+E249+E227+E175+E132+E114+E96+E68+E35+E15</f>
        <v>218901991.61999997</v>
      </c>
    </row>
    <row r="253" spans="1:6" ht="15.75" x14ac:dyDescent="0.3">
      <c r="D253" s="48" t="s">
        <v>356</v>
      </c>
      <c r="E253" s="49"/>
      <c r="F253" s="50">
        <v>1555757675.3199999</v>
      </c>
    </row>
    <row r="258" spans="1:6" x14ac:dyDescent="0.25">
      <c r="A258" s="37"/>
      <c r="B258" s="36" t="s">
        <v>303</v>
      </c>
      <c r="C258" s="37"/>
      <c r="D258" s="36" t="s">
        <v>304</v>
      </c>
      <c r="E258" s="51" t="s">
        <v>305</v>
      </c>
      <c r="F258" s="52"/>
    </row>
    <row r="259" spans="1:6" ht="15" customHeight="1" x14ac:dyDescent="0.25">
      <c r="A259" s="35"/>
      <c r="B259" s="36" t="s">
        <v>306</v>
      </c>
      <c r="C259" s="35"/>
      <c r="D259" s="36" t="s">
        <v>307</v>
      </c>
      <c r="E259" s="51" t="s">
        <v>325</v>
      </c>
      <c r="F259" s="52"/>
    </row>
    <row r="260" spans="1:6" ht="15" customHeight="1" x14ac:dyDescent="0.25">
      <c r="A260" s="35"/>
      <c r="B260" s="36" t="s">
        <v>308</v>
      </c>
      <c r="C260" s="35"/>
      <c r="D260" s="36" t="s">
        <v>309</v>
      </c>
      <c r="E260" s="51" t="s">
        <v>326</v>
      </c>
      <c r="F260" s="52"/>
    </row>
    <row r="261" spans="1:6" x14ac:dyDescent="0.25">
      <c r="A261" s="35"/>
      <c r="B261" s="35"/>
      <c r="C261" s="35"/>
      <c r="D261" s="35"/>
    </row>
    <row r="262" spans="1:6" ht="39.75" customHeight="1" x14ac:dyDescent="0.25">
      <c r="A262" s="37"/>
      <c r="B262" s="36"/>
      <c r="C262" s="37"/>
      <c r="D262" s="37"/>
      <c r="E262" s="37"/>
    </row>
    <row r="263" spans="1:6" x14ac:dyDescent="0.25">
      <c r="A263" s="35"/>
      <c r="B263" s="36"/>
      <c r="C263" s="35"/>
      <c r="D263" s="35"/>
      <c r="E263" s="35"/>
    </row>
    <row r="264" spans="1:6" x14ac:dyDescent="0.25">
      <c r="A264" s="35"/>
      <c r="B264" s="36"/>
      <c r="C264" s="35"/>
      <c r="D264" s="35"/>
      <c r="E264" s="35"/>
    </row>
  </sheetData>
  <mergeCells count="9">
    <mergeCell ref="E260:F260"/>
    <mergeCell ref="A9:E9"/>
    <mergeCell ref="A6:E6"/>
    <mergeCell ref="A7:E7"/>
    <mergeCell ref="A4:E4"/>
    <mergeCell ref="A8:E8"/>
    <mergeCell ref="E258:F258"/>
    <mergeCell ref="E259:F259"/>
    <mergeCell ref="A10:E10"/>
  </mergeCells>
  <pageMargins left="0.118110236220472" right="0.118110236220472" top="0.35433070866141703" bottom="0.35433070866141703" header="0.31496062992126" footer="0.31496062992126"/>
  <pageSetup scale="86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Judith Perez Medina</cp:lastModifiedBy>
  <cp:lastPrinted>2018-05-03T23:31:51Z</cp:lastPrinted>
  <dcterms:created xsi:type="dcterms:W3CDTF">2017-09-05T12:26:40Z</dcterms:created>
  <dcterms:modified xsi:type="dcterms:W3CDTF">2018-05-03T23:32:19Z</dcterms:modified>
</cp:coreProperties>
</file>