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910" windowHeight="5595" activeTab="1"/>
  </bookViews>
  <sheets>
    <sheet name="MODIFICADO" sheetId="4" r:id="rId1"/>
    <sheet name="MODIFICADO ultimo" sheetId="7" r:id="rId2"/>
  </sheets>
  <definedNames>
    <definedName name="_xlnm._FilterDatabase" localSheetId="0" hidden="1">MODIFICADO!$A$12:$O$403</definedName>
    <definedName name="_xlnm._FilterDatabase" localSheetId="1" hidden="1">'MODIFICADO ultimo'!$A$12:$O$412</definedName>
  </definedNames>
  <calcPr calcId="125725"/>
</workbook>
</file>

<file path=xl/calcChain.xml><?xml version="1.0" encoding="utf-8"?>
<calcChain xmlns="http://schemas.openxmlformats.org/spreadsheetml/2006/main">
  <c r="J353" i="7"/>
  <c r="J357"/>
  <c r="J359"/>
  <c r="J362"/>
  <c r="J364"/>
  <c r="J369"/>
  <c r="J375"/>
  <c r="J376"/>
  <c r="J377"/>
  <c r="J378"/>
  <c r="J392"/>
  <c r="J397"/>
  <c r="J404"/>
  <c r="J406"/>
  <c r="J408"/>
  <c r="H242"/>
  <c r="J242" s="1"/>
  <c r="K242" s="1"/>
  <c r="I384"/>
  <c r="J384"/>
  <c r="K384" s="1"/>
  <c r="I387"/>
  <c r="J387" s="1"/>
  <c r="K387" s="1"/>
  <c r="I389"/>
  <c r="J389"/>
  <c r="K389" s="1"/>
  <c r="I390"/>
  <c r="J390" s="1"/>
  <c r="K390" s="1"/>
  <c r="H403"/>
  <c r="J403"/>
  <c r="H402"/>
  <c r="J402"/>
  <c r="H401"/>
  <c r="J401"/>
  <c r="H400"/>
  <c r="J400"/>
  <c r="H399"/>
  <c r="J399"/>
  <c r="H398"/>
  <c r="J398"/>
  <c r="H397"/>
  <c r="H396"/>
  <c r="J396" s="1"/>
  <c r="H395"/>
  <c r="J395" s="1"/>
  <c r="H394"/>
  <c r="J394" s="1"/>
  <c r="H393"/>
  <c r="J393" s="1"/>
  <c r="I383"/>
  <c r="J383" s="1"/>
  <c r="K383"/>
  <c r="I381"/>
  <c r="J381"/>
  <c r="K381" s="1"/>
  <c r="K376"/>
  <c r="I374"/>
  <c r="J374"/>
  <c r="K374" s="1"/>
  <c r="I373"/>
  <c r="J373" s="1"/>
  <c r="K373" s="1"/>
  <c r="I372"/>
  <c r="J372"/>
  <c r="K372" s="1"/>
  <c r="I371"/>
  <c r="J371" s="1"/>
  <c r="K371" s="1"/>
  <c r="I370"/>
  <c r="J370"/>
  <c r="K370" s="1"/>
  <c r="I368"/>
  <c r="J368" s="1"/>
  <c r="K368" s="1"/>
  <c r="I367"/>
  <c r="J367"/>
  <c r="K367" s="1"/>
  <c r="I366"/>
  <c r="J366" s="1"/>
  <c r="K366" s="1"/>
  <c r="I365"/>
  <c r="J365"/>
  <c r="I363"/>
  <c r="J363"/>
  <c r="K363" s="1"/>
  <c r="K362"/>
  <c r="I361"/>
  <c r="J361"/>
  <c r="K361" s="1"/>
  <c r="H360"/>
  <c r="J360" s="1"/>
  <c r="K360"/>
  <c r="I358"/>
  <c r="J358"/>
  <c r="K358" s="1"/>
  <c r="H352"/>
  <c r="J352"/>
  <c r="K352" s="1"/>
  <c r="H351"/>
  <c r="J351" s="1"/>
  <c r="K351"/>
  <c r="H350"/>
  <c r="J350"/>
  <c r="K350" s="1"/>
  <c r="H349"/>
  <c r="J349" s="1"/>
  <c r="K349"/>
  <c r="H348"/>
  <c r="J348"/>
  <c r="K348" s="1"/>
  <c r="H347"/>
  <c r="J347" s="1"/>
  <c r="K347"/>
  <c r="H346"/>
  <c r="J346"/>
  <c r="K346" s="1"/>
  <c r="H345"/>
  <c r="J345" s="1"/>
  <c r="K345"/>
  <c r="H344"/>
  <c r="J344"/>
  <c r="K344" s="1"/>
  <c r="H343"/>
  <c r="J343" s="1"/>
  <c r="K343"/>
  <c r="H342"/>
  <c r="J342"/>
  <c r="K342" s="1"/>
  <c r="H341"/>
  <c r="J341" s="1"/>
  <c r="K341"/>
  <c r="H340"/>
  <c r="J340"/>
  <c r="K340" s="1"/>
  <c r="H339"/>
  <c r="J339" s="1"/>
  <c r="K339"/>
  <c r="H338"/>
  <c r="J338"/>
  <c r="K338" s="1"/>
  <c r="H337"/>
  <c r="J337" s="1"/>
  <c r="K337"/>
  <c r="H336"/>
  <c r="J336"/>
  <c r="K336" s="1"/>
  <c r="H335"/>
  <c r="J335" s="1"/>
  <c r="K335"/>
  <c r="H334"/>
  <c r="J334"/>
  <c r="K334" s="1"/>
  <c r="H333"/>
  <c r="J333" s="1"/>
  <c r="K333"/>
  <c r="H332"/>
  <c r="J332"/>
  <c r="K332" s="1"/>
  <c r="H331"/>
  <c r="J331" s="1"/>
  <c r="K331"/>
  <c r="H330"/>
  <c r="J330"/>
  <c r="K330" s="1"/>
  <c r="H329"/>
  <c r="J329" s="1"/>
  <c r="K329"/>
  <c r="H328"/>
  <c r="J328"/>
  <c r="K328" s="1"/>
  <c r="H327"/>
  <c r="J327" s="1"/>
  <c r="K327"/>
  <c r="H326"/>
  <c r="J326"/>
  <c r="K326" s="1"/>
  <c r="H325"/>
  <c r="J325" s="1"/>
  <c r="K325"/>
  <c r="H324"/>
  <c r="J324"/>
  <c r="K324" s="1"/>
  <c r="H323"/>
  <c r="J323" s="1"/>
  <c r="K323"/>
  <c r="H322"/>
  <c r="J322"/>
  <c r="K322" s="1"/>
  <c r="H321"/>
  <c r="J321" s="1"/>
  <c r="K321"/>
  <c r="H320"/>
  <c r="J320"/>
  <c r="K320" s="1"/>
  <c r="H319"/>
  <c r="J319" s="1"/>
  <c r="K319"/>
  <c r="H318"/>
  <c r="J318"/>
  <c r="K318" s="1"/>
  <c r="H317"/>
  <c r="J317" s="1"/>
  <c r="K317"/>
  <c r="H316"/>
  <c r="J316"/>
  <c r="K316" s="1"/>
  <c r="H315"/>
  <c r="J315" s="1"/>
  <c r="K315"/>
  <c r="H314"/>
  <c r="J314"/>
  <c r="K314" s="1"/>
  <c r="H313"/>
  <c r="J313" s="1"/>
  <c r="K313"/>
  <c r="H312"/>
  <c r="J312"/>
  <c r="K312" s="1"/>
  <c r="H311"/>
  <c r="J311" s="1"/>
  <c r="K311"/>
  <c r="H310"/>
  <c r="J310"/>
  <c r="K310" s="1"/>
  <c r="H309"/>
  <c r="J309" s="1"/>
  <c r="K309"/>
  <c r="H308"/>
  <c r="J308"/>
  <c r="K308" s="1"/>
  <c r="H307"/>
  <c r="J307" s="1"/>
  <c r="K307"/>
  <c r="H306"/>
  <c r="J306"/>
  <c r="K306" s="1"/>
  <c r="H305"/>
  <c r="J305" s="1"/>
  <c r="K305"/>
  <c r="H304"/>
  <c r="J304"/>
  <c r="K304" s="1"/>
  <c r="H303"/>
  <c r="J303" s="1"/>
  <c r="K303"/>
  <c r="H302"/>
  <c r="J302"/>
  <c r="K302" s="1"/>
  <c r="H301"/>
  <c r="J301" s="1"/>
  <c r="K301"/>
  <c r="H300"/>
  <c r="J300"/>
  <c r="K300" s="1"/>
  <c r="H299"/>
  <c r="J299" s="1"/>
  <c r="K299"/>
  <c r="H298"/>
  <c r="J298"/>
  <c r="K298" s="1"/>
  <c r="H297"/>
  <c r="J297" s="1"/>
  <c r="K297"/>
  <c r="H296"/>
  <c r="J296"/>
  <c r="K296" s="1"/>
  <c r="H295"/>
  <c r="J295" s="1"/>
  <c r="K295"/>
  <c r="H294"/>
  <c r="J294"/>
  <c r="K294" s="1"/>
  <c r="H293"/>
  <c r="J293" s="1"/>
  <c r="K293"/>
  <c r="H292"/>
  <c r="J292"/>
  <c r="K292" s="1"/>
  <c r="H291"/>
  <c r="J291" s="1"/>
  <c r="K291"/>
  <c r="H290"/>
  <c r="J290"/>
  <c r="K290" s="1"/>
  <c r="H289"/>
  <c r="J289" s="1"/>
  <c r="K289"/>
  <c r="H288"/>
  <c r="J288"/>
  <c r="K288" s="1"/>
  <c r="H287"/>
  <c r="J287" s="1"/>
  <c r="K287"/>
  <c r="H286"/>
  <c r="J286"/>
  <c r="K286" s="1"/>
  <c r="H285"/>
  <c r="J285" s="1"/>
  <c r="K285"/>
  <c r="H284"/>
  <c r="J284"/>
  <c r="K284" s="1"/>
  <c r="H283"/>
  <c r="J283" s="1"/>
  <c r="K283"/>
  <c r="H282"/>
  <c r="J282"/>
  <c r="K282" s="1"/>
  <c r="H281"/>
  <c r="J281" s="1"/>
  <c r="K281"/>
  <c r="H280"/>
  <c r="J280"/>
  <c r="K280" s="1"/>
  <c r="H279"/>
  <c r="J279" s="1"/>
  <c r="K279"/>
  <c r="H278"/>
  <c r="J278"/>
  <c r="K278" s="1"/>
  <c r="H277"/>
  <c r="J277" s="1"/>
  <c r="K277"/>
  <c r="H276"/>
  <c r="J276"/>
  <c r="K276" s="1"/>
  <c r="H275"/>
  <c r="J275" s="1"/>
  <c r="K275"/>
  <c r="H274"/>
  <c r="J274"/>
  <c r="K274" s="1"/>
  <c r="H273"/>
  <c r="J273" s="1"/>
  <c r="K273"/>
  <c r="H272"/>
  <c r="J272"/>
  <c r="K272" s="1"/>
  <c r="H271"/>
  <c r="J271" s="1"/>
  <c r="K271"/>
  <c r="H270"/>
  <c r="J270"/>
  <c r="K270" s="1"/>
  <c r="H269"/>
  <c r="J269" s="1"/>
  <c r="K269"/>
  <c r="H268"/>
  <c r="J268"/>
  <c r="K268" s="1"/>
  <c r="H267"/>
  <c r="J267" s="1"/>
  <c r="K267"/>
  <c r="H266"/>
  <c r="J266"/>
  <c r="K266" s="1"/>
  <c r="H265"/>
  <c r="J265" s="1"/>
  <c r="K265"/>
  <c r="H264"/>
  <c r="J264"/>
  <c r="K264" s="1"/>
  <c r="H263"/>
  <c r="J263" s="1"/>
  <c r="K263"/>
  <c r="H262"/>
  <c r="J262"/>
  <c r="K262" s="1"/>
  <c r="H261"/>
  <c r="J261" s="1"/>
  <c r="K261"/>
  <c r="H260"/>
  <c r="J260"/>
  <c r="K260" s="1"/>
  <c r="H259"/>
  <c r="J259" s="1"/>
  <c r="K259"/>
  <c r="H258"/>
  <c r="J258"/>
  <c r="K258" s="1"/>
  <c r="H257"/>
  <c r="J257" s="1"/>
  <c r="K257"/>
  <c r="H256"/>
  <c r="J256"/>
  <c r="K256" s="1"/>
  <c r="H255"/>
  <c r="J255" s="1"/>
  <c r="K255"/>
  <c r="H254"/>
  <c r="J254"/>
  <c r="K254" s="1"/>
  <c r="H253"/>
  <c r="J253" s="1"/>
  <c r="K253"/>
  <c r="H252"/>
  <c r="J252"/>
  <c r="K252" s="1"/>
  <c r="H251"/>
  <c r="J251" s="1"/>
  <c r="K251"/>
  <c r="H250"/>
  <c r="J250"/>
  <c r="K250" s="1"/>
  <c r="H249"/>
  <c r="J249" s="1"/>
  <c r="K249"/>
  <c r="H248"/>
  <c r="J248"/>
  <c r="K248" s="1"/>
  <c r="H247"/>
  <c r="J247" s="1"/>
  <c r="K247"/>
  <c r="H246"/>
  <c r="J246"/>
  <c r="K246" s="1"/>
  <c r="H245"/>
  <c r="J245" s="1"/>
  <c r="K245"/>
  <c r="H244"/>
  <c r="J244"/>
  <c r="K244" s="1"/>
  <c r="H243"/>
  <c r="J243" s="1"/>
  <c r="K243"/>
  <c r="H241"/>
  <c r="J241"/>
  <c r="K241" s="1"/>
  <c r="H240"/>
  <c r="J240" s="1"/>
  <c r="K240"/>
  <c r="H239"/>
  <c r="J239"/>
  <c r="K239" s="1"/>
  <c r="H238"/>
  <c r="J238" s="1"/>
  <c r="K238"/>
  <c r="H237"/>
  <c r="J237"/>
  <c r="K237" s="1"/>
  <c r="H236"/>
  <c r="J236" s="1"/>
  <c r="K236"/>
  <c r="H235"/>
  <c r="J235"/>
  <c r="K235" s="1"/>
  <c r="H234"/>
  <c r="J234" s="1"/>
  <c r="K234"/>
  <c r="H233"/>
  <c r="J233"/>
  <c r="K233" s="1"/>
  <c r="H232"/>
  <c r="J232" s="1"/>
  <c r="K232"/>
  <c r="H231"/>
  <c r="J231"/>
  <c r="K231" s="1"/>
  <c r="H230"/>
  <c r="J230" s="1"/>
  <c r="K230"/>
  <c r="H229"/>
  <c r="J229"/>
  <c r="K229" s="1"/>
  <c r="H228"/>
  <c r="J228" s="1"/>
  <c r="K228"/>
  <c r="H227"/>
  <c r="J227"/>
  <c r="K227" s="1"/>
  <c r="H226"/>
  <c r="J226" s="1"/>
  <c r="K226"/>
  <c r="H225"/>
  <c r="J225"/>
  <c r="K225" s="1"/>
  <c r="H224"/>
  <c r="J224" s="1"/>
  <c r="K224"/>
  <c r="H223"/>
  <c r="J223"/>
  <c r="K223" s="1"/>
  <c r="H222"/>
  <c r="J222" s="1"/>
  <c r="K222"/>
  <c r="H221"/>
  <c r="J221"/>
  <c r="K221" s="1"/>
  <c r="H220"/>
  <c r="J220" s="1"/>
  <c r="K220"/>
  <c r="H219"/>
  <c r="J219"/>
  <c r="K219" s="1"/>
  <c r="H218"/>
  <c r="J218" s="1"/>
  <c r="K218"/>
  <c r="H217"/>
  <c r="J217"/>
  <c r="K217" s="1"/>
  <c r="H216"/>
  <c r="J216" s="1"/>
  <c r="K216"/>
  <c r="H215"/>
  <c r="J215"/>
  <c r="K215" s="1"/>
  <c r="H214"/>
  <c r="J214" s="1"/>
  <c r="K214"/>
  <c r="H213"/>
  <c r="J213"/>
  <c r="K213" s="1"/>
  <c r="H212"/>
  <c r="J212" s="1"/>
  <c r="K212"/>
  <c r="H211"/>
  <c r="J211"/>
  <c r="K211" s="1"/>
  <c r="H210"/>
  <c r="J210" s="1"/>
  <c r="K210"/>
  <c r="H209"/>
  <c r="J209"/>
  <c r="K209" s="1"/>
  <c r="H208"/>
  <c r="J208" s="1"/>
  <c r="K208"/>
  <c r="H207"/>
  <c r="J207"/>
  <c r="K207" s="1"/>
  <c r="H206"/>
  <c r="J206" s="1"/>
  <c r="K206"/>
  <c r="H205"/>
  <c r="J205"/>
  <c r="K205" s="1"/>
  <c r="H204"/>
  <c r="J204" s="1"/>
  <c r="K204"/>
  <c r="H203"/>
  <c r="J203"/>
  <c r="K203" s="1"/>
  <c r="H202"/>
  <c r="J202" s="1"/>
  <c r="K202"/>
  <c r="H201"/>
  <c r="J201"/>
  <c r="K201" s="1"/>
  <c r="H200"/>
  <c r="J200" s="1"/>
  <c r="K200"/>
  <c r="H199"/>
  <c r="J199"/>
  <c r="K199" s="1"/>
  <c r="H198"/>
  <c r="J198" s="1"/>
  <c r="K198"/>
  <c r="H197"/>
  <c r="J197"/>
  <c r="K197" s="1"/>
  <c r="H196"/>
  <c r="J196" s="1"/>
  <c r="K196"/>
  <c r="H195"/>
  <c r="J195"/>
  <c r="K195" s="1"/>
  <c r="H194"/>
  <c r="J194" s="1"/>
  <c r="K194"/>
  <c r="H193"/>
  <c r="J193"/>
  <c r="K193" s="1"/>
  <c r="H192"/>
  <c r="J192" s="1"/>
  <c r="K192"/>
  <c r="H191"/>
  <c r="J191"/>
  <c r="K191" s="1"/>
  <c r="H190"/>
  <c r="J190" s="1"/>
  <c r="K190"/>
  <c r="H189"/>
  <c r="J189"/>
  <c r="K189" s="1"/>
  <c r="H188"/>
  <c r="J188" s="1"/>
  <c r="K188"/>
  <c r="H187"/>
  <c r="J187"/>
  <c r="K187" s="1"/>
  <c r="H186"/>
  <c r="J186" s="1"/>
  <c r="K186"/>
  <c r="H185"/>
  <c r="J185"/>
  <c r="K185" s="1"/>
  <c r="H184"/>
  <c r="J184" s="1"/>
  <c r="K184"/>
  <c r="H183"/>
  <c r="J183"/>
  <c r="K183" s="1"/>
  <c r="H182"/>
  <c r="J182" s="1"/>
  <c r="K182"/>
  <c r="H181"/>
  <c r="J181"/>
  <c r="K181" s="1"/>
  <c r="H180"/>
  <c r="J180" s="1"/>
  <c r="K180"/>
  <c r="H179"/>
  <c r="J179"/>
  <c r="K179" s="1"/>
  <c r="H178"/>
  <c r="J178" s="1"/>
  <c r="K178"/>
  <c r="H177"/>
  <c r="J177"/>
  <c r="K177" s="1"/>
  <c r="H176"/>
  <c r="J176" s="1"/>
  <c r="K176"/>
  <c r="H175"/>
  <c r="J175"/>
  <c r="K175" s="1"/>
  <c r="H174"/>
  <c r="J174" s="1"/>
  <c r="K174"/>
  <c r="H173"/>
  <c r="J173"/>
  <c r="K173" s="1"/>
  <c r="H172"/>
  <c r="J172" s="1"/>
  <c r="K172"/>
  <c r="H171"/>
  <c r="J171"/>
  <c r="K171" s="1"/>
  <c r="H170"/>
  <c r="J170" s="1"/>
  <c r="K170"/>
  <c r="H169"/>
  <c r="J169"/>
  <c r="K169" s="1"/>
  <c r="H168"/>
  <c r="J168" s="1"/>
  <c r="K168"/>
  <c r="H167"/>
  <c r="J167"/>
  <c r="K167" s="1"/>
  <c r="H166"/>
  <c r="J166" s="1"/>
  <c r="K166"/>
  <c r="H165"/>
  <c r="J165"/>
  <c r="K165" s="1"/>
  <c r="H164"/>
  <c r="J164" s="1"/>
  <c r="K164"/>
  <c r="H163"/>
  <c r="J163"/>
  <c r="K163" s="1"/>
  <c r="H162"/>
  <c r="J162" s="1"/>
  <c r="K162"/>
  <c r="H161"/>
  <c r="J161"/>
  <c r="K161" s="1"/>
  <c r="H160"/>
  <c r="J160" s="1"/>
  <c r="K160"/>
  <c r="H159"/>
  <c r="J159"/>
  <c r="K159" s="1"/>
  <c r="H158"/>
  <c r="J158" s="1"/>
  <c r="K158"/>
  <c r="H157"/>
  <c r="J157"/>
  <c r="K157" s="1"/>
  <c r="H156"/>
  <c r="J156" s="1"/>
  <c r="K156"/>
  <c r="H155"/>
  <c r="J155"/>
  <c r="K155" s="1"/>
  <c r="H154"/>
  <c r="J154" s="1"/>
  <c r="K154"/>
  <c r="H153"/>
  <c r="J153"/>
  <c r="K153" s="1"/>
  <c r="H152"/>
  <c r="J152" s="1"/>
  <c r="K152"/>
  <c r="H151"/>
  <c r="J151"/>
  <c r="K151" s="1"/>
  <c r="H150"/>
  <c r="J150" s="1"/>
  <c r="K150"/>
  <c r="H149"/>
  <c r="J149"/>
  <c r="K149" s="1"/>
  <c r="H148"/>
  <c r="J148" s="1"/>
  <c r="K148"/>
  <c r="H147"/>
  <c r="J147"/>
  <c r="K147" s="1"/>
  <c r="H146"/>
  <c r="J146" s="1"/>
  <c r="K146"/>
  <c r="H145"/>
  <c r="J145"/>
  <c r="K145" s="1"/>
  <c r="H144"/>
  <c r="J144" s="1"/>
  <c r="K144"/>
  <c r="H143"/>
  <c r="J143"/>
  <c r="K143" s="1"/>
  <c r="H142"/>
  <c r="J142" s="1"/>
  <c r="K142"/>
  <c r="H141"/>
  <c r="J141"/>
  <c r="K141" s="1"/>
  <c r="H140"/>
  <c r="J140" s="1"/>
  <c r="K140"/>
  <c r="H139"/>
  <c r="J139"/>
  <c r="K139" s="1"/>
  <c r="H138"/>
  <c r="J138" s="1"/>
  <c r="K138"/>
  <c r="H137"/>
  <c r="J137"/>
  <c r="K137" s="1"/>
  <c r="H136"/>
  <c r="J136" s="1"/>
  <c r="K136"/>
  <c r="H135"/>
  <c r="J135"/>
  <c r="K135" s="1"/>
  <c r="H134"/>
  <c r="J134" s="1"/>
  <c r="K134"/>
  <c r="H133"/>
  <c r="J133"/>
  <c r="K133" s="1"/>
  <c r="H132"/>
  <c r="J132" s="1"/>
  <c r="K132"/>
  <c r="H131"/>
  <c r="J131"/>
  <c r="K131" s="1"/>
  <c r="H130"/>
  <c r="J130" s="1"/>
  <c r="K130"/>
  <c r="H129"/>
  <c r="J129"/>
  <c r="K129" s="1"/>
  <c r="H128"/>
  <c r="J128" s="1"/>
  <c r="K128"/>
  <c r="H127"/>
  <c r="J127"/>
  <c r="K127" s="1"/>
  <c r="H126"/>
  <c r="J126" s="1"/>
  <c r="K126"/>
  <c r="H125"/>
  <c r="J125"/>
  <c r="K125" s="1"/>
  <c r="H124"/>
  <c r="J124" s="1"/>
  <c r="K124"/>
  <c r="H123"/>
  <c r="J123"/>
  <c r="K123" s="1"/>
  <c r="H122"/>
  <c r="J122" s="1"/>
  <c r="K122"/>
  <c r="H121"/>
  <c r="J121"/>
  <c r="K121" s="1"/>
  <c r="H120"/>
  <c r="J120" s="1"/>
  <c r="K120"/>
  <c r="H119"/>
  <c r="J119"/>
  <c r="K119" s="1"/>
  <c r="H118"/>
  <c r="J118" s="1"/>
  <c r="K118"/>
  <c r="H117"/>
  <c r="J117"/>
  <c r="K117" s="1"/>
  <c r="H116"/>
  <c r="J116" s="1"/>
  <c r="K116" s="1"/>
  <c r="H115"/>
  <c r="J115"/>
  <c r="K115" s="1"/>
  <c r="H114"/>
  <c r="J114" s="1"/>
  <c r="K114" s="1"/>
  <c r="H113"/>
  <c r="J113"/>
  <c r="K113" s="1"/>
  <c r="H112"/>
  <c r="J112" s="1"/>
  <c r="H111"/>
  <c r="J111" s="1"/>
  <c r="K111" s="1"/>
  <c r="H110"/>
  <c r="J110"/>
  <c r="K110" s="1"/>
  <c r="H109"/>
  <c r="J109" s="1"/>
  <c r="K109" s="1"/>
  <c r="H108"/>
  <c r="J108"/>
  <c r="K108" s="1"/>
  <c r="H107"/>
  <c r="J107" s="1"/>
  <c r="K107" s="1"/>
  <c r="H106"/>
  <c r="J106"/>
  <c r="K106" s="1"/>
  <c r="H105"/>
  <c r="J105" s="1"/>
  <c r="H104"/>
  <c r="J104" s="1"/>
  <c r="K104" s="1"/>
  <c r="H103"/>
  <c r="J103"/>
  <c r="K103" s="1"/>
  <c r="H102"/>
  <c r="J102" s="1"/>
  <c r="H101"/>
  <c r="J101" s="1"/>
  <c r="K101" s="1"/>
  <c r="H100"/>
  <c r="J100"/>
  <c r="K100" s="1"/>
  <c r="H99"/>
  <c r="J99" s="1"/>
  <c r="H98"/>
  <c r="J98" s="1"/>
  <c r="K98" s="1"/>
  <c r="H97"/>
  <c r="J97"/>
  <c r="K97" s="1"/>
  <c r="H96"/>
  <c r="J96" s="1"/>
  <c r="K96" s="1"/>
  <c r="H95"/>
  <c r="J95"/>
  <c r="K95" s="1"/>
  <c r="H94"/>
  <c r="J94" s="1"/>
  <c r="K94" s="1"/>
  <c r="H93"/>
  <c r="J93"/>
  <c r="K93" s="1"/>
  <c r="H92"/>
  <c r="J92" s="1"/>
  <c r="K92" s="1"/>
  <c r="H91"/>
  <c r="J91"/>
  <c r="K91" s="1"/>
  <c r="H90"/>
  <c r="J90" s="1"/>
  <c r="K90" s="1"/>
  <c r="H89"/>
  <c r="J89"/>
  <c r="K89" s="1"/>
  <c r="H88"/>
  <c r="J88" s="1"/>
  <c r="H87"/>
  <c r="J87" s="1"/>
  <c r="H86"/>
  <c r="J86" s="1"/>
  <c r="K86" s="1"/>
  <c r="H85"/>
  <c r="J85"/>
  <c r="K85" s="1"/>
  <c r="H84"/>
  <c r="J84" s="1"/>
  <c r="K84" s="1"/>
  <c r="H83"/>
  <c r="J83"/>
  <c r="K83" s="1"/>
  <c r="H82"/>
  <c r="J82" s="1"/>
  <c r="K82" s="1"/>
  <c r="H81"/>
  <c r="J81"/>
  <c r="K81" s="1"/>
  <c r="H80"/>
  <c r="J80" s="1"/>
  <c r="K80" s="1"/>
  <c r="H79"/>
  <c r="J79"/>
  <c r="K79" s="1"/>
  <c r="H78"/>
  <c r="J78" s="1"/>
  <c r="K78" s="1"/>
  <c r="H77"/>
  <c r="J77"/>
  <c r="K77" s="1"/>
  <c r="H76"/>
  <c r="J76" s="1"/>
  <c r="K76" s="1"/>
  <c r="H75"/>
  <c r="J75"/>
  <c r="K75" s="1"/>
  <c r="H74"/>
  <c r="J74" s="1"/>
  <c r="K74" s="1"/>
  <c r="H73"/>
  <c r="J73"/>
  <c r="K73" s="1"/>
  <c r="H72"/>
  <c r="J72" s="1"/>
  <c r="K72" s="1"/>
  <c r="H71"/>
  <c r="J71"/>
  <c r="K71" s="1"/>
  <c r="H70"/>
  <c r="J70" s="1"/>
  <c r="K70" s="1"/>
  <c r="H69"/>
  <c r="J69"/>
  <c r="K69" s="1"/>
  <c r="H68"/>
  <c r="J68" s="1"/>
  <c r="K68" s="1"/>
  <c r="H67"/>
  <c r="J67"/>
  <c r="K67" s="1"/>
  <c r="H66"/>
  <c r="J66" s="1"/>
  <c r="K66" s="1"/>
  <c r="H65"/>
  <c r="J65"/>
  <c r="K65" s="1"/>
  <c r="H64"/>
  <c r="J64" s="1"/>
  <c r="K64" s="1"/>
  <c r="H63"/>
  <c r="J63"/>
  <c r="K63" s="1"/>
  <c r="H62"/>
  <c r="J62" s="1"/>
  <c r="K62" s="1"/>
  <c r="H61"/>
  <c r="J61"/>
  <c r="K61" s="1"/>
  <c r="H60"/>
  <c r="J60" s="1"/>
  <c r="K60" s="1"/>
  <c r="H59"/>
  <c r="J59"/>
  <c r="K59" s="1"/>
  <c r="H58"/>
  <c r="J58" s="1"/>
  <c r="K58" s="1"/>
  <c r="H57"/>
  <c r="J57"/>
  <c r="K57" s="1"/>
  <c r="H56"/>
  <c r="J56" s="1"/>
  <c r="K56" s="1"/>
  <c r="H55"/>
  <c r="J55"/>
  <c r="K55" s="1"/>
  <c r="H54"/>
  <c r="J54" s="1"/>
  <c r="K54" s="1"/>
  <c r="H53"/>
  <c r="J53"/>
  <c r="K53" s="1"/>
  <c r="H52"/>
  <c r="J52" s="1"/>
  <c r="K52" s="1"/>
  <c r="H51"/>
  <c r="J51"/>
  <c r="K51" s="1"/>
  <c r="H50"/>
  <c r="J50" s="1"/>
  <c r="K50" s="1"/>
  <c r="H49"/>
  <c r="J49"/>
  <c r="K49" s="1"/>
  <c r="H48"/>
  <c r="J48" s="1"/>
  <c r="K48" s="1"/>
  <c r="H47"/>
  <c r="J47"/>
  <c r="K47" s="1"/>
  <c r="H46"/>
  <c r="J46" s="1"/>
  <c r="K46" s="1"/>
  <c r="H45"/>
  <c r="J45"/>
  <c r="K45" s="1"/>
  <c r="H44"/>
  <c r="J44" s="1"/>
  <c r="K44" s="1"/>
  <c r="H43"/>
  <c r="J43"/>
  <c r="K43" s="1"/>
  <c r="H42"/>
  <c r="J42" s="1"/>
  <c r="K42" s="1"/>
  <c r="H41"/>
  <c r="J41"/>
  <c r="K41" s="1"/>
  <c r="H40"/>
  <c r="J40" s="1"/>
  <c r="K40" s="1"/>
  <c r="H39"/>
  <c r="J39"/>
  <c r="K39" s="1"/>
  <c r="H38"/>
  <c r="J38" s="1"/>
  <c r="K38" s="1"/>
  <c r="H37"/>
  <c r="J37"/>
  <c r="K37" s="1"/>
  <c r="H36"/>
  <c r="J36" s="1"/>
  <c r="K36" s="1"/>
  <c r="H35"/>
  <c r="J35"/>
  <c r="K35" s="1"/>
  <c r="H34"/>
  <c r="J34" s="1"/>
  <c r="K34" s="1"/>
  <c r="H33"/>
  <c r="J33"/>
  <c r="K33" s="1"/>
  <c r="H32"/>
  <c r="J32" s="1"/>
  <c r="K32" s="1"/>
  <c r="H31"/>
  <c r="J31"/>
  <c r="K31" s="1"/>
  <c r="H30"/>
  <c r="J30" s="1"/>
  <c r="K30" s="1"/>
  <c r="H29"/>
  <c r="J29"/>
  <c r="K29" s="1"/>
  <c r="H28"/>
  <c r="J28" s="1"/>
  <c r="K28" s="1"/>
  <c r="H27"/>
  <c r="J27"/>
  <c r="K27" s="1"/>
  <c r="H26"/>
  <c r="J26" s="1"/>
  <c r="K26" s="1"/>
  <c r="H25"/>
  <c r="J25"/>
  <c r="K25" s="1"/>
  <c r="H24"/>
  <c r="J24" s="1"/>
  <c r="K24" s="1"/>
  <c r="H23"/>
  <c r="J23"/>
  <c r="K23" s="1"/>
  <c r="H22"/>
  <c r="J22" s="1"/>
  <c r="K22" s="1"/>
  <c r="H21"/>
  <c r="J21"/>
  <c r="K21" s="1"/>
  <c r="H20"/>
  <c r="J20" s="1"/>
  <c r="K20" s="1"/>
  <c r="H19"/>
  <c r="J19"/>
  <c r="K19" s="1"/>
  <c r="H18"/>
  <c r="J18" s="1"/>
  <c r="H17"/>
  <c r="J17" s="1"/>
  <c r="H16"/>
  <c r="J16" s="1"/>
  <c r="K16" s="1"/>
  <c r="H15"/>
  <c r="J15"/>
  <c r="K15" s="1"/>
  <c r="H14"/>
  <c r="J14" s="1"/>
  <c r="K14" s="1"/>
  <c r="H13"/>
  <c r="J13"/>
  <c r="K13" s="1"/>
  <c r="J10"/>
  <c r="H267" i="4"/>
  <c r="J267" s="1"/>
  <c r="H266"/>
  <c r="J266" s="1"/>
  <c r="H265"/>
  <c r="J265" s="1"/>
  <c r="H264"/>
  <c r="J264" s="1"/>
  <c r="H263"/>
  <c r="J263" s="1"/>
  <c r="H216"/>
  <c r="J216" s="1"/>
  <c r="H215"/>
  <c r="J215" s="1"/>
  <c r="H214"/>
  <c r="J214" s="1"/>
  <c r="H213"/>
  <c r="J213" s="1"/>
  <c r="H212"/>
  <c r="J212" s="1"/>
  <c r="H211"/>
  <c r="J211" s="1"/>
  <c r="H59"/>
  <c r="J59" s="1"/>
  <c r="H58"/>
  <c r="J58" s="1"/>
  <c r="H57"/>
  <c r="J57" s="1"/>
  <c r="H56"/>
  <c r="J56" s="1"/>
  <c r="H53"/>
  <c r="J53" s="1"/>
  <c r="H38"/>
  <c r="J38" s="1"/>
  <c r="H37"/>
  <c r="J37" s="1"/>
  <c r="H378"/>
  <c r="J378" s="1"/>
  <c r="H379"/>
  <c r="J379" s="1"/>
  <c r="J375"/>
  <c r="H376"/>
  <c r="J376"/>
  <c r="H372"/>
  <c r="J372"/>
  <c r="H373"/>
  <c r="J373"/>
  <c r="H374"/>
  <c r="J374"/>
  <c r="H377"/>
  <c r="J377"/>
  <c r="H369"/>
  <c r="J369"/>
  <c r="H370"/>
  <c r="J370"/>
  <c r="H367"/>
  <c r="J367"/>
  <c r="H368"/>
  <c r="J368"/>
  <c r="H366"/>
  <c r="J366"/>
  <c r="H364"/>
  <c r="J364"/>
  <c r="H362"/>
  <c r="J362"/>
  <c r="H363"/>
  <c r="J363"/>
  <c r="H361"/>
  <c r="J361"/>
  <c r="H360"/>
  <c r="J360"/>
  <c r="H365"/>
  <c r="J365"/>
  <c r="H355"/>
  <c r="J355"/>
  <c r="H359"/>
  <c r="J359"/>
  <c r="H358"/>
  <c r="J358"/>
  <c r="H357"/>
  <c r="J357"/>
  <c r="H394"/>
  <c r="J394"/>
  <c r="H354"/>
  <c r="J354"/>
  <c r="H353"/>
  <c r="J353"/>
  <c r="H352"/>
  <c r="J352"/>
  <c r="H351"/>
  <c r="J351"/>
  <c r="H350"/>
  <c r="J350"/>
  <c r="H343"/>
  <c r="J343"/>
  <c r="H347"/>
  <c r="J347"/>
  <c r="H349"/>
  <c r="J349"/>
  <c r="H344"/>
  <c r="H29"/>
  <c r="J29" s="1"/>
  <c r="H340"/>
  <c r="J340" s="1"/>
  <c r="H304"/>
  <c r="J304" s="1"/>
  <c r="H303"/>
  <c r="J303" s="1"/>
  <c r="H231"/>
  <c r="J231" s="1"/>
  <c r="H333"/>
  <c r="J333" s="1"/>
  <c r="H334"/>
  <c r="J334" s="1"/>
  <c r="H335"/>
  <c r="J335" s="1"/>
  <c r="H281"/>
  <c r="J281" s="1"/>
  <c r="H262"/>
  <c r="J262" s="1"/>
  <c r="H251"/>
  <c r="J251" s="1"/>
  <c r="H247"/>
  <c r="J247" s="1"/>
  <c r="H248"/>
  <c r="J248" s="1"/>
  <c r="H249"/>
  <c r="J249" s="1"/>
  <c r="H204"/>
  <c r="J204" s="1"/>
  <c r="H201"/>
  <c r="J201" s="1"/>
  <c r="H202"/>
  <c r="J202" s="1"/>
  <c r="H200"/>
  <c r="J200" s="1"/>
  <c r="H87"/>
  <c r="J87" s="1"/>
  <c r="H110"/>
  <c r="J110" s="1"/>
  <c r="H109"/>
  <c r="J109" s="1"/>
  <c r="H54"/>
  <c r="J54" s="1"/>
  <c r="H105"/>
  <c r="J105" s="1"/>
  <c r="H99"/>
  <c r="J99" s="1"/>
  <c r="H97"/>
  <c r="J97" s="1"/>
  <c r="H92"/>
  <c r="J92" s="1"/>
  <c r="H85"/>
  <c r="J85" s="1"/>
  <c r="H81"/>
  <c r="J81" s="1"/>
  <c r="H71"/>
  <c r="J71" s="1"/>
  <c r="H68"/>
  <c r="J68" s="1"/>
  <c r="H69"/>
  <c r="J69" s="1"/>
  <c r="H66"/>
  <c r="J66" s="1"/>
  <c r="H65"/>
  <c r="J65" s="1"/>
  <c r="H64"/>
  <c r="J64" s="1"/>
  <c r="H61"/>
  <c r="J61" s="1"/>
  <c r="H52"/>
  <c r="J52" s="1"/>
  <c r="H50"/>
  <c r="J50" s="1"/>
  <c r="H49"/>
  <c r="J49" s="1"/>
  <c r="H47"/>
  <c r="J47" s="1"/>
  <c r="H40"/>
  <c r="J40" s="1"/>
  <c r="H32"/>
  <c r="J32" s="1"/>
  <c r="H28"/>
  <c r="J28" s="1"/>
  <c r="H27"/>
  <c r="J27" s="1"/>
  <c r="H26"/>
  <c r="J26" s="1"/>
  <c r="H24"/>
  <c r="J24" s="1"/>
  <c r="H401"/>
  <c r="J401" s="1"/>
  <c r="H400"/>
  <c r="J400" s="1"/>
  <c r="H399"/>
  <c r="J399" s="1"/>
  <c r="H398"/>
  <c r="J398" s="1"/>
  <c r="H397"/>
  <c r="J397" s="1"/>
  <c r="H396"/>
  <c r="J396" s="1"/>
  <c r="H395"/>
  <c r="J395" s="1"/>
  <c r="H393"/>
  <c r="J393" s="1"/>
  <c r="H392"/>
  <c r="J392" s="1"/>
  <c r="H391"/>
  <c r="J391" s="1"/>
  <c r="H390"/>
  <c r="J390" s="1"/>
  <c r="H389"/>
  <c r="J389" s="1"/>
  <c r="H388"/>
  <c r="J388" s="1"/>
  <c r="H387"/>
  <c r="J387" s="1"/>
  <c r="H386"/>
  <c r="J386" s="1"/>
  <c r="H385"/>
  <c r="J385" s="1"/>
  <c r="H384"/>
  <c r="J384" s="1"/>
  <c r="H383"/>
  <c r="J383" s="1"/>
  <c r="H382"/>
  <c r="J382" s="1"/>
  <c r="H381"/>
  <c r="J381" s="1"/>
  <c r="H380"/>
  <c r="J380" s="1"/>
  <c r="H371"/>
  <c r="J371" s="1"/>
  <c r="H356"/>
  <c r="J356" s="1"/>
  <c r="H348"/>
  <c r="J348" s="1"/>
  <c r="J402" s="1"/>
  <c r="H339"/>
  <c r="J339" s="1"/>
  <c r="H338"/>
  <c r="J338" s="1"/>
  <c r="H337"/>
  <c r="J337" s="1"/>
  <c r="H336"/>
  <c r="J336" s="1"/>
  <c r="H332"/>
  <c r="J332" s="1"/>
  <c r="H331"/>
  <c r="J331" s="1"/>
  <c r="H330"/>
  <c r="J330" s="1"/>
  <c r="H329"/>
  <c r="J329" s="1"/>
  <c r="H328"/>
  <c r="J328" s="1"/>
  <c r="H327"/>
  <c r="J327" s="1"/>
  <c r="H326"/>
  <c r="J326" s="1"/>
  <c r="H325"/>
  <c r="J325" s="1"/>
  <c r="H324"/>
  <c r="J324" s="1"/>
  <c r="H323"/>
  <c r="J323" s="1"/>
  <c r="H322"/>
  <c r="J322" s="1"/>
  <c r="H321"/>
  <c r="J321" s="1"/>
  <c r="H320"/>
  <c r="J320" s="1"/>
  <c r="H319"/>
  <c r="J319" s="1"/>
  <c r="H318"/>
  <c r="J318" s="1"/>
  <c r="H317"/>
  <c r="J317" s="1"/>
  <c r="H316"/>
  <c r="J316" s="1"/>
  <c r="H315"/>
  <c r="J315" s="1"/>
  <c r="H314"/>
  <c r="J314" s="1"/>
  <c r="H313"/>
  <c r="J313" s="1"/>
  <c r="H312"/>
  <c r="J312" s="1"/>
  <c r="H311"/>
  <c r="J311" s="1"/>
  <c r="H310"/>
  <c r="J310" s="1"/>
  <c r="H309"/>
  <c r="J309" s="1"/>
  <c r="H308"/>
  <c r="J308" s="1"/>
  <c r="H307"/>
  <c r="J307" s="1"/>
  <c r="H306"/>
  <c r="J306" s="1"/>
  <c r="H305"/>
  <c r="J305" s="1"/>
  <c r="H302"/>
  <c r="J302" s="1"/>
  <c r="H301"/>
  <c r="J301" s="1"/>
  <c r="H300"/>
  <c r="J300" s="1"/>
  <c r="H299"/>
  <c r="J299" s="1"/>
  <c r="H298"/>
  <c r="J298" s="1"/>
  <c r="H297"/>
  <c r="J297" s="1"/>
  <c r="H296"/>
  <c r="J296" s="1"/>
  <c r="H295"/>
  <c r="J295" s="1"/>
  <c r="H294"/>
  <c r="J294" s="1"/>
  <c r="H293"/>
  <c r="J293" s="1"/>
  <c r="H292"/>
  <c r="J292" s="1"/>
  <c r="H291"/>
  <c r="J291" s="1"/>
  <c r="H290"/>
  <c r="J290" s="1"/>
  <c r="H289"/>
  <c r="J289" s="1"/>
  <c r="H288"/>
  <c r="J288" s="1"/>
  <c r="H287"/>
  <c r="J287" s="1"/>
  <c r="H286"/>
  <c r="J286" s="1"/>
  <c r="H285"/>
  <c r="J285" s="1"/>
  <c r="H284"/>
  <c r="J284" s="1"/>
  <c r="H283"/>
  <c r="J283" s="1"/>
  <c r="H282"/>
  <c r="J282" s="1"/>
  <c r="H280"/>
  <c r="J280" s="1"/>
  <c r="H279"/>
  <c r="J279" s="1"/>
  <c r="H278"/>
  <c r="J278" s="1"/>
  <c r="H277"/>
  <c r="J277" s="1"/>
  <c r="H276"/>
  <c r="J276" s="1"/>
  <c r="H275"/>
  <c r="J275" s="1"/>
  <c r="H274"/>
  <c r="J274" s="1"/>
  <c r="H273"/>
  <c r="J273" s="1"/>
  <c r="H272"/>
  <c r="J272" s="1"/>
  <c r="H271"/>
  <c r="J271" s="1"/>
  <c r="H270"/>
  <c r="J270" s="1"/>
  <c r="H269"/>
  <c r="J269" s="1"/>
  <c r="H268"/>
  <c r="J268" s="1"/>
  <c r="H261"/>
  <c r="J261" s="1"/>
  <c r="H260"/>
  <c r="J260" s="1"/>
  <c r="H259"/>
  <c r="J259" s="1"/>
  <c r="H258"/>
  <c r="J258" s="1"/>
  <c r="H257"/>
  <c r="J257" s="1"/>
  <c r="H256"/>
  <c r="J256" s="1"/>
  <c r="H255"/>
  <c r="J255" s="1"/>
  <c r="H254"/>
  <c r="J254" s="1"/>
  <c r="H253"/>
  <c r="J253" s="1"/>
  <c r="H252"/>
  <c r="J252" s="1"/>
  <c r="H250"/>
  <c r="J250" s="1"/>
  <c r="H246"/>
  <c r="J246" s="1"/>
  <c r="H245"/>
  <c r="J245" s="1"/>
  <c r="H244"/>
  <c r="J244" s="1"/>
  <c r="H243"/>
  <c r="J243" s="1"/>
  <c r="H242"/>
  <c r="J242" s="1"/>
  <c r="H241"/>
  <c r="J241" s="1"/>
  <c r="H240"/>
  <c r="J240" s="1"/>
  <c r="H239"/>
  <c r="J239" s="1"/>
  <c r="H238"/>
  <c r="J238" s="1"/>
  <c r="H237"/>
  <c r="J237" s="1"/>
  <c r="H236"/>
  <c r="J236" s="1"/>
  <c r="H235"/>
  <c r="J235" s="1"/>
  <c r="H234"/>
  <c r="J234" s="1"/>
  <c r="H233"/>
  <c r="J233" s="1"/>
  <c r="H232"/>
  <c r="J232" s="1"/>
  <c r="H230"/>
  <c r="J230" s="1"/>
  <c r="H229"/>
  <c r="J229" s="1"/>
  <c r="H228"/>
  <c r="J228" s="1"/>
  <c r="H227"/>
  <c r="J227" s="1"/>
  <c r="H226"/>
  <c r="J226" s="1"/>
  <c r="H225"/>
  <c r="J225" s="1"/>
  <c r="H224"/>
  <c r="J224" s="1"/>
  <c r="H223"/>
  <c r="J223" s="1"/>
  <c r="H222"/>
  <c r="J222" s="1"/>
  <c r="H221"/>
  <c r="J221" s="1"/>
  <c r="H220"/>
  <c r="J220" s="1"/>
  <c r="H219"/>
  <c r="J219" s="1"/>
  <c r="H218"/>
  <c r="J218" s="1"/>
  <c r="H217"/>
  <c r="J217" s="1"/>
  <c r="H210"/>
  <c r="J210" s="1"/>
  <c r="H209"/>
  <c r="J209" s="1"/>
  <c r="H208"/>
  <c r="J208" s="1"/>
  <c r="H207"/>
  <c r="J207" s="1"/>
  <c r="H206"/>
  <c r="J206" s="1"/>
  <c r="H205"/>
  <c r="J205" s="1"/>
  <c r="H203"/>
  <c r="J203" s="1"/>
  <c r="H199"/>
  <c r="J199" s="1"/>
  <c r="H198"/>
  <c r="J198" s="1"/>
  <c r="H197"/>
  <c r="J197" s="1"/>
  <c r="H60"/>
  <c r="J60" s="1"/>
  <c r="H196"/>
  <c r="J196" s="1"/>
  <c r="H195"/>
  <c r="J195" s="1"/>
  <c r="H86"/>
  <c r="J86" s="1"/>
  <c r="H194"/>
  <c r="J194" s="1"/>
  <c r="H193"/>
  <c r="J193" s="1"/>
  <c r="H192"/>
  <c r="J192" s="1"/>
  <c r="H191"/>
  <c r="J191" s="1"/>
  <c r="H190"/>
  <c r="J190" s="1"/>
  <c r="H189"/>
  <c r="J189" s="1"/>
  <c r="H188"/>
  <c r="J188" s="1"/>
  <c r="H187"/>
  <c r="J187" s="1"/>
  <c r="H186"/>
  <c r="J186" s="1"/>
  <c r="H185"/>
  <c r="J185" s="1"/>
  <c r="H184"/>
  <c r="J184" s="1"/>
  <c r="H183"/>
  <c r="J183" s="1"/>
  <c r="H182"/>
  <c r="J182" s="1"/>
  <c r="H181"/>
  <c r="J181" s="1"/>
  <c r="H180"/>
  <c r="J180" s="1"/>
  <c r="H179"/>
  <c r="J179" s="1"/>
  <c r="H178"/>
  <c r="J178" s="1"/>
  <c r="H177"/>
  <c r="J177" s="1"/>
  <c r="H176"/>
  <c r="J176" s="1"/>
  <c r="H175"/>
  <c r="J175" s="1"/>
  <c r="H174"/>
  <c r="J174" s="1"/>
  <c r="H173"/>
  <c r="J173" s="1"/>
  <c r="H172"/>
  <c r="J172" s="1"/>
  <c r="H171"/>
  <c r="J171" s="1"/>
  <c r="H170"/>
  <c r="J170" s="1"/>
  <c r="H169"/>
  <c r="J169" s="1"/>
  <c r="H168"/>
  <c r="J168" s="1"/>
  <c r="H167"/>
  <c r="J167" s="1"/>
  <c r="H166"/>
  <c r="J166" s="1"/>
  <c r="H165"/>
  <c r="J165" s="1"/>
  <c r="H164"/>
  <c r="J164" s="1"/>
  <c r="H163"/>
  <c r="J163" s="1"/>
  <c r="H162"/>
  <c r="J162" s="1"/>
  <c r="H161"/>
  <c r="J161" s="1"/>
  <c r="H160"/>
  <c r="J160" s="1"/>
  <c r="H159"/>
  <c r="J159" s="1"/>
  <c r="H158"/>
  <c r="J158" s="1"/>
  <c r="H157"/>
  <c r="J157" s="1"/>
  <c r="H156"/>
  <c r="J156" s="1"/>
  <c r="H155"/>
  <c r="J155" s="1"/>
  <c r="H154"/>
  <c r="J154" s="1"/>
  <c r="H153"/>
  <c r="J153" s="1"/>
  <c r="H152"/>
  <c r="J152" s="1"/>
  <c r="H151"/>
  <c r="J151" s="1"/>
  <c r="H150"/>
  <c r="J150" s="1"/>
  <c r="H149"/>
  <c r="J149" s="1"/>
  <c r="H148"/>
  <c r="J148" s="1"/>
  <c r="H147"/>
  <c r="J147" s="1"/>
  <c r="H146"/>
  <c r="J146" s="1"/>
  <c r="H145"/>
  <c r="J145" s="1"/>
  <c r="H144"/>
  <c r="J144" s="1"/>
  <c r="H143"/>
  <c r="J143" s="1"/>
  <c r="H142"/>
  <c r="J142" s="1"/>
  <c r="H141"/>
  <c r="J141" s="1"/>
  <c r="H140"/>
  <c r="J140" s="1"/>
  <c r="H139"/>
  <c r="J139" s="1"/>
  <c r="H138"/>
  <c r="J138" s="1"/>
  <c r="H137"/>
  <c r="J137" s="1"/>
  <c r="H136"/>
  <c r="J136" s="1"/>
  <c r="H135"/>
  <c r="J135" s="1"/>
  <c r="H134"/>
  <c r="J134" s="1"/>
  <c r="H133"/>
  <c r="J133" s="1"/>
  <c r="H132"/>
  <c r="J132" s="1"/>
  <c r="H131"/>
  <c r="J131" s="1"/>
  <c r="H130"/>
  <c r="J130" s="1"/>
  <c r="H129"/>
  <c r="J129" s="1"/>
  <c r="H128"/>
  <c r="J128" s="1"/>
  <c r="H127"/>
  <c r="J127" s="1"/>
  <c r="H126"/>
  <c r="J126" s="1"/>
  <c r="H125"/>
  <c r="J125" s="1"/>
  <c r="H124"/>
  <c r="J124" s="1"/>
  <c r="H123"/>
  <c r="J123" s="1"/>
  <c r="H122"/>
  <c r="J122" s="1"/>
  <c r="H121"/>
  <c r="J121" s="1"/>
  <c r="H120"/>
  <c r="J120" s="1"/>
  <c r="H119"/>
  <c r="J119" s="1"/>
  <c r="H118"/>
  <c r="J118" s="1"/>
  <c r="H117"/>
  <c r="J117" s="1"/>
  <c r="H116"/>
  <c r="J116" s="1"/>
  <c r="H115"/>
  <c r="J115" s="1"/>
  <c r="H114"/>
  <c r="J114" s="1"/>
  <c r="H113"/>
  <c r="J113" s="1"/>
  <c r="H112"/>
  <c r="J112" s="1"/>
  <c r="H111"/>
  <c r="J111" s="1"/>
  <c r="H108"/>
  <c r="J108" s="1"/>
  <c r="H107"/>
  <c r="J107" s="1"/>
  <c r="H106"/>
  <c r="J106" s="1"/>
  <c r="H104"/>
  <c r="J104" s="1"/>
  <c r="H103"/>
  <c r="J103" s="1"/>
  <c r="H102"/>
  <c r="J102" s="1"/>
  <c r="H101"/>
  <c r="J101" s="1"/>
  <c r="H100"/>
  <c r="J100" s="1"/>
  <c r="H98"/>
  <c r="J98" s="1"/>
  <c r="H96"/>
  <c r="J96" s="1"/>
  <c r="H95"/>
  <c r="J95" s="1"/>
  <c r="H94"/>
  <c r="J94" s="1"/>
  <c r="H93"/>
  <c r="J93" s="1"/>
  <c r="H91"/>
  <c r="J91" s="1"/>
  <c r="H90"/>
  <c r="J90" s="1"/>
  <c r="H89"/>
  <c r="J89" s="1"/>
  <c r="H88"/>
  <c r="J88" s="1"/>
  <c r="H84"/>
  <c r="J84" s="1"/>
  <c r="H83"/>
  <c r="J83" s="1"/>
  <c r="H82"/>
  <c r="J82" s="1"/>
  <c r="H80"/>
  <c r="J80" s="1"/>
  <c r="H79"/>
  <c r="J79" s="1"/>
  <c r="H78"/>
  <c r="J78" s="1"/>
  <c r="H77"/>
  <c r="J77" s="1"/>
  <c r="H76"/>
  <c r="J76" s="1"/>
  <c r="H75"/>
  <c r="J75" s="1"/>
  <c r="H74"/>
  <c r="J74" s="1"/>
  <c r="H73"/>
  <c r="J73" s="1"/>
  <c r="H72"/>
  <c r="J72" s="1"/>
  <c r="H70"/>
  <c r="J70" s="1"/>
  <c r="H67"/>
  <c r="J67" s="1"/>
  <c r="H63"/>
  <c r="J63" s="1"/>
  <c r="H62"/>
  <c r="J62" s="1"/>
  <c r="H55"/>
  <c r="J55" s="1"/>
  <c r="H51"/>
  <c r="J51" s="1"/>
  <c r="H48"/>
  <c r="J48" s="1"/>
  <c r="H46"/>
  <c r="J46" s="1"/>
  <c r="H45"/>
  <c r="J45" s="1"/>
  <c r="H44"/>
  <c r="J44" s="1"/>
  <c r="H43"/>
  <c r="J43" s="1"/>
  <c r="H42"/>
  <c r="J42" s="1"/>
  <c r="H41"/>
  <c r="J41" s="1"/>
  <c r="H39"/>
  <c r="J39" s="1"/>
  <c r="H36"/>
  <c r="J36" s="1"/>
  <c r="H35"/>
  <c r="J35" s="1"/>
  <c r="H34"/>
  <c r="J34" s="1"/>
  <c r="H33"/>
  <c r="J33" s="1"/>
  <c r="H31"/>
  <c r="J31" s="1"/>
  <c r="H30"/>
  <c r="J30" s="1"/>
  <c r="H25"/>
  <c r="J25" s="1"/>
  <c r="H23"/>
  <c r="J23" s="1"/>
  <c r="H22"/>
  <c r="J22" s="1"/>
  <c r="H21"/>
  <c r="J21" s="1"/>
  <c r="H20"/>
  <c r="J20" s="1"/>
  <c r="H19"/>
  <c r="J19" s="1"/>
  <c r="H18"/>
  <c r="J18"/>
  <c r="H17"/>
  <c r="J17"/>
  <c r="H16"/>
  <c r="J16"/>
  <c r="H15"/>
  <c r="J15"/>
  <c r="H14"/>
  <c r="J14"/>
  <c r="H13"/>
  <c r="K365" i="7"/>
  <c r="J391"/>
  <c r="K14" i="4"/>
  <c r="J344" l="1"/>
  <c r="K19"/>
  <c r="I380" i="7"/>
  <c r="J380"/>
  <c r="I386"/>
  <c r="J386"/>
  <c r="I382"/>
  <c r="J382"/>
  <c r="J379"/>
  <c r="I379"/>
  <c r="J385"/>
  <c r="I385"/>
  <c r="I388"/>
  <c r="J388"/>
</calcChain>
</file>

<file path=xl/sharedStrings.xml><?xml version="1.0" encoding="utf-8"?>
<sst xmlns="http://schemas.openxmlformats.org/spreadsheetml/2006/main" count="4391" uniqueCount="864">
  <si>
    <t>UNIDAD DE MEDIDA</t>
  </si>
  <si>
    <t>VALOR ADQUIRIDO</t>
  </si>
  <si>
    <t>Fecha de Revisión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</si>
  <si>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</si>
  <si>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</si>
  <si>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</si>
  <si>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</si>
  <si>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</si>
  <si>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</si>
  <si>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</si>
  <si>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</si>
  <si>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</si>
  <si>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</si>
  <si>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</si>
  <si>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</si>
  <si>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</si>
  <si>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</si>
  <si>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</si>
  <si>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</si>
  <si>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</si>
  <si>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</si>
  <si>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</si>
  <si>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</si>
  <si>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</si>
  <si>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</si>
  <si>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</si>
  <si>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</si>
  <si>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</si>
  <si>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</si>
  <si>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</si>
  <si>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</si>
  <si>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>1110 - Minerales, minerales metálicos y metales</t>
  </si>
  <si>
    <t>1111 - Tierra y piedra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</si>
  <si>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</si>
  <si>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</si>
  <si>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</si>
  <si>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</si>
  <si>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</si>
  <si>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1119 - Desechos metálicos y chatarra</t>
  </si>
  <si>
    <t>1213 - Materiales explosivos</t>
  </si>
  <si>
    <t>1214 - Elementos y gases</t>
  </si>
  <si>
    <t>1216 - Aditivos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</si>
  <si>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</si>
  <si>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</si>
  <si>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</si>
  <si>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</si>
  <si>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</si>
  <si>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</si>
  <si>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</si>
  <si>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</si>
  <si>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</si>
  <si>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</si>
  <si>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</si>
  <si>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</si>
  <si>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</si>
  <si>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</si>
  <si>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</si>
  <si>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</si>
  <si>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</si>
  <si>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2310 - Maquinaria para la transformación de materias primas</t>
  </si>
  <si>
    <t>2312 - Maquinaria y accesorios de textiles y tejidos</t>
  </si>
  <si>
    <t>2313 - Maquinaria y equipos lapidarios</t>
  </si>
  <si>
    <t>2316 - Máquinas, equipo y suministros para fundición</t>
  </si>
  <si>
    <t>2317 - Maquinaria, equipo y suministros para talleres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</si>
  <si>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</si>
  <si>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</si>
  <si>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</si>
  <si>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</si>
  <si>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2414 - Suministros de embalaje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</si>
  <si>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</si>
  <si>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</si>
  <si>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</si>
  <si>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</si>
  <si>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</si>
  <si>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</si>
  <si>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</si>
  <si>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</si>
  <si>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</si>
  <si>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</si>
  <si>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</si>
  <si>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</si>
  <si>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</si>
  <si>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</si>
  <si>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</si>
  <si>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</si>
  <si>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</si>
  <si>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</si>
  <si>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</si>
  <si>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3015 - Materiales para acabado de exteriores</t>
  </si>
  <si>
    <t>3020 - Estructuras prefabricadas</t>
  </si>
  <si>
    <t>3022 - Estructuras Permanentes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</si>
  <si>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</si>
  <si>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</si>
  <si>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</si>
  <si>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</si>
  <si>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</si>
  <si>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</si>
  <si>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</si>
  <si>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</si>
  <si>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</si>
  <si>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</si>
  <si>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</si>
  <si>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</si>
  <si>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</si>
  <si>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</si>
  <si>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</si>
  <si>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</si>
  <si>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</si>
  <si>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</si>
  <si>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</si>
  <si>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</si>
  <si>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</si>
  <si>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</si>
  <si>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</si>
  <si>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</si>
  <si>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</si>
  <si>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</si>
  <si>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</si>
  <si>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</si>
  <si>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</si>
  <si>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</si>
  <si>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</si>
  <si>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</si>
  <si>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</si>
  <si>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</si>
  <si>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</si>
  <si>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</si>
  <si>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</si>
  <si>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</si>
  <si>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</si>
  <si>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</si>
  <si>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</si>
  <si>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</si>
  <si>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</si>
  <si>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</si>
  <si>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</si>
  <si>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</si>
  <si>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</si>
  <si>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</si>
  <si>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</si>
  <si>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</si>
  <si>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</si>
  <si>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</si>
  <si>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</si>
  <si>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</si>
  <si>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</si>
  <si>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</si>
  <si>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</si>
  <si>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</si>
  <si>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</si>
  <si>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</si>
  <si>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</si>
  <si>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</si>
  <si>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</si>
  <si>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</si>
  <si>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</si>
  <si>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</si>
  <si>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</si>
  <si>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</si>
  <si>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</si>
  <si>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</si>
  <si>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</si>
  <si>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</si>
  <si>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</si>
  <si>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</si>
  <si>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</si>
  <si>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</si>
  <si>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</si>
  <si>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</si>
  <si>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</si>
  <si>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</si>
  <si>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4619 - Protección contra incendios</t>
  </si>
  <si>
    <t>4713 - Suministros de limpieza</t>
  </si>
  <si>
    <t>4918 - Juegos y equipo de tiro y mesa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</si>
  <si>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</si>
  <si>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</si>
  <si>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</si>
  <si>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</si>
  <si>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</si>
  <si>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</si>
  <si>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</si>
  <si>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</si>
  <si>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</si>
  <si>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</si>
  <si>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</si>
  <si>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</si>
  <si>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</si>
  <si>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</si>
  <si>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</si>
  <si>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</si>
  <si>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</si>
  <si>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</si>
  <si>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</si>
  <si>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</si>
  <si>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</si>
  <si>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</si>
  <si>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</si>
  <si>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</si>
  <si>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</si>
  <si>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</si>
  <si>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</si>
  <si>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</si>
  <si>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</si>
  <si>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</si>
  <si>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</si>
  <si>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</si>
  <si>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</si>
  <si>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</si>
  <si>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</si>
  <si>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</si>
  <si>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</si>
  <si>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</si>
  <si>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</si>
  <si>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</si>
  <si>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</si>
  <si>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</si>
  <si>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</si>
  <si>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</si>
  <si>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</si>
  <si>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</si>
  <si>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</si>
  <si>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</si>
  <si>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</si>
  <si>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</si>
  <si>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</si>
  <si>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</si>
  <si>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</si>
  <si>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</si>
  <si>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</si>
  <si>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</si>
  <si>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</si>
  <si>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</si>
  <si>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</si>
  <si>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</si>
  <si>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</si>
  <si>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</si>
  <si>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</si>
  <si>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</si>
  <si>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</si>
  <si>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</si>
  <si>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</si>
  <si>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</si>
  <si>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</si>
  <si>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</si>
  <si>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</si>
  <si>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</si>
  <si>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</si>
  <si>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</si>
  <si>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</si>
  <si>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</si>
  <si>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</si>
  <si>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</si>
  <si>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</si>
  <si>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</si>
  <si>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</si>
  <si>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</si>
  <si>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</si>
  <si>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</si>
  <si>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</si>
  <si>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</si>
  <si>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</si>
  <si>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</si>
  <si>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</si>
  <si>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</si>
  <si>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</si>
  <si>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</si>
  <si>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</si>
  <si>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</si>
  <si>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</si>
  <si>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</si>
  <si>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</si>
  <si>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</si>
  <si>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</si>
  <si>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</si>
  <si>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</si>
  <si>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</si>
  <si>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</si>
  <si>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</si>
  <si>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</si>
  <si>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</si>
  <si>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</si>
  <si>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</si>
  <si>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</si>
  <si>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</si>
  <si>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</si>
  <si>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</si>
  <si>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</si>
  <si>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</si>
  <si>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</si>
  <si>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</si>
  <si>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</si>
  <si>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</si>
  <si>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</si>
  <si>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</si>
  <si>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</si>
  <si>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</si>
  <si>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</si>
  <si>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</si>
  <si>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</si>
  <si>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</si>
  <si>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</si>
  <si>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</si>
  <si>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</si>
  <si>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</si>
  <si>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</si>
  <si>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</si>
  <si>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</si>
  <si>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</si>
  <si>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</si>
  <si>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</si>
  <si>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</si>
  <si>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</si>
  <si>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</si>
  <si>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</si>
  <si>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</si>
  <si>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</si>
  <si>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</si>
  <si>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</si>
  <si>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</si>
  <si>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</si>
  <si>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</si>
  <si>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</si>
  <si>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</si>
  <si>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</si>
  <si>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</si>
  <si>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</si>
  <si>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</si>
  <si>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</si>
  <si>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</si>
  <si>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</si>
  <si>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</si>
  <si>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</si>
  <si>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</si>
  <si>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</si>
  <si>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</si>
  <si>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</si>
  <si>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</si>
  <si>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</si>
  <si>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POST-IT  3 X3</t>
  </si>
  <si>
    <t>BOLIGRAFOS AZULES / LAPICEROS</t>
  </si>
  <si>
    <t>BOLIGRAFOS NEGROS / LAPICEROS</t>
  </si>
  <si>
    <t>FOLDERS 8 1/2 X 11</t>
  </si>
  <si>
    <t>CORRECTORES LIQUIDOS / LIQUID PAPER</t>
  </si>
  <si>
    <t>CINTA PARA MAQUINA SUMADORA</t>
  </si>
  <si>
    <t>CINTA ADHESIVA PARA DISPENSADOR</t>
  </si>
  <si>
    <t>CLIPS BILLETEROS PEQUEÑOS</t>
  </si>
  <si>
    <t>CLIPS BILLETEROS GRANDES</t>
  </si>
  <si>
    <t>SOBRES MANILA 10 X 13</t>
  </si>
  <si>
    <t>PERFORADORAS DE 2 HOYOS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</si>
  <si>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</si>
  <si>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</si>
  <si>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</si>
  <si>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</si>
  <si>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</si>
  <si>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</si>
  <si>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</si>
  <si>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</si>
  <si>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GOMAS DE BORRAR DE LECHE</t>
  </si>
  <si>
    <t>CARPETAS DE 3 ARGOLLAS 3 PULGADAS</t>
  </si>
  <si>
    <t>CARPETAS DE 3 ARGOLLAS 1 PULGADAS</t>
  </si>
  <si>
    <t>LIBRETAS RAYADAS 8 1/2 X 11</t>
  </si>
  <si>
    <t>PERFORADORAS DE 3 HOYOS</t>
  </si>
  <si>
    <t>GRAPADORA</t>
  </si>
  <si>
    <t>CHINCHETAS</t>
  </si>
  <si>
    <t>PORTA CLIP</t>
  </si>
  <si>
    <t>SACA GRAPA</t>
  </si>
  <si>
    <t>SACAPUNTA ELECTRICO</t>
  </si>
  <si>
    <t>SEPARADORES ALFABETICOS P/CARPETAS</t>
  </si>
  <si>
    <t>TIJERA</t>
  </si>
  <si>
    <t>UHU</t>
  </si>
  <si>
    <t>VARILLA PENDAFLEX</t>
  </si>
  <si>
    <t>PORTA LAPICES</t>
  </si>
  <si>
    <t>SEPARADORES POR MES P/CARPETAS</t>
  </si>
  <si>
    <t>TAPE DOBLE CARA</t>
  </si>
  <si>
    <t>CARTULINAS DE COLORES</t>
  </si>
  <si>
    <t>PISTOLA DE SILICON</t>
  </si>
  <si>
    <t>CALCULADORA</t>
  </si>
  <si>
    <t>BUZON</t>
  </si>
  <si>
    <t>ARCHIVOS</t>
  </si>
  <si>
    <t>SILLON EJECUTIVO</t>
  </si>
  <si>
    <t>PLAN ANUAL DE COMPRAS Y CONTRATACIONES AÑO 2013</t>
  </si>
  <si>
    <t>RESMA</t>
  </si>
  <si>
    <t>DOCENAS</t>
  </si>
  <si>
    <t>CAJAS</t>
  </si>
  <si>
    <t>PAPEL CARBON 8 1/2 X 13</t>
  </si>
  <si>
    <t>ALAMBRE ELECTRICO</t>
  </si>
  <si>
    <t>PIES</t>
  </si>
  <si>
    <t>AQUIRIR CAL</t>
  </si>
  <si>
    <t>FUNDA</t>
  </si>
  <si>
    <t>CEMENTO BLANCO</t>
  </si>
  <si>
    <t>CEMENTO GRIS</t>
  </si>
  <si>
    <t>CERAMICA PARA PISO</t>
  </si>
  <si>
    <t>M2</t>
  </si>
  <si>
    <t>ANGULARES</t>
  </si>
  <si>
    <t>BARRAS CUADRADAS DE 1/2</t>
  </si>
  <si>
    <t>BARRAS CUADRADAS DE 3/4</t>
  </si>
  <si>
    <t>BARRAS CUADRADAS DE 5/8</t>
  </si>
  <si>
    <t>DISCO ABRASIVO DE CORTE</t>
  </si>
  <si>
    <t>DISCO DE CORTE</t>
  </si>
  <si>
    <t>ABRASADERA</t>
  </si>
  <si>
    <t>ACERO DE UNA PULGADA X 20</t>
  </si>
  <si>
    <t>QUINTAL</t>
  </si>
  <si>
    <t>ACERO DE 1/2 PULGADA X 20</t>
  </si>
  <si>
    <t>ACERO DE 3/4 PULGADA X 20</t>
  </si>
  <si>
    <t>ACERO DE 3/8 PULGADA X 20</t>
  </si>
  <si>
    <t>CARRETILLA</t>
  </si>
  <si>
    <t>CLAVO DE ACERO DE 2 1/2</t>
  </si>
  <si>
    <t>LIBRA</t>
  </si>
  <si>
    <t>BISAGRA DE VAIVEN</t>
  </si>
  <si>
    <t>BISAGRA  STALEY</t>
  </si>
  <si>
    <t>DISCO DE LIJA</t>
  </si>
  <si>
    <t>HOJA PARA SEGUETA</t>
  </si>
  <si>
    <t>TORNILLO 3´´ X 16</t>
  </si>
  <si>
    <t>PERFILES DE HIERRO</t>
  </si>
  <si>
    <t>PERFILES DE PLANCHUELAS</t>
  </si>
  <si>
    <t>SOLDADURA UNIVERSAL</t>
  </si>
  <si>
    <t>LIB.</t>
  </si>
  <si>
    <t>TOLA</t>
  </si>
  <si>
    <t>BOMBILLAS</t>
  </si>
  <si>
    <t>PIEZAS ELECTRICAS PVC</t>
  </si>
  <si>
    <t>P.A.</t>
  </si>
  <si>
    <t>PIEZAS ELECTRICAS EMT</t>
  </si>
  <si>
    <t>PIEZAS PARA PRACTICAS DE INVERSORES</t>
  </si>
  <si>
    <t>TESTER DIGITAL</t>
  </si>
  <si>
    <t>TRANSFORMADORES PARA TUBOS</t>
  </si>
  <si>
    <t>ADAPTADORES MACHO PVC DE PRESION</t>
  </si>
  <si>
    <t>ADAPTADORES HEMBRAS  PVC DE PRESION</t>
  </si>
  <si>
    <t>PIEZAS CODO HG</t>
  </si>
  <si>
    <t>PIEZAS CODO PVC PRESION</t>
  </si>
  <si>
    <t>PIEZAS CODO NIPLE HG</t>
  </si>
  <si>
    <t>PIEZAS CODO PVC PARA DRENAJE</t>
  </si>
  <si>
    <t>PIEZAS NIPLES HG</t>
  </si>
  <si>
    <t>PIEZAS PVC INSTALACION SANITARIA</t>
  </si>
  <si>
    <t>REDUCCION BUSHING</t>
  </si>
  <si>
    <t>REDUCCION COPA HG</t>
  </si>
  <si>
    <t>PIEZAS REDUCCION PVC PARA DRENAJE</t>
  </si>
  <si>
    <t>PIEZAS REDUCCION PVC PRESION</t>
  </si>
  <si>
    <t>SIFON PVC</t>
  </si>
  <si>
    <t>TAPON DE REGISTRO PVC</t>
  </si>
  <si>
    <t>TAPON HEBRA HG</t>
  </si>
  <si>
    <t>TAPON MACHO HG</t>
  </si>
  <si>
    <t>TEE PVC DRENAJE</t>
  </si>
  <si>
    <t>TEE PVC PRESION</t>
  </si>
  <si>
    <t>TEE REDUCCION PVC DRENAJE</t>
  </si>
  <si>
    <t>TEFLON</t>
  </si>
  <si>
    <t>ROLLO</t>
  </si>
  <si>
    <t>TUBO 1-PVC SDR -26</t>
  </si>
  <si>
    <t>TUBO 1-1/2 PVC SDR -26</t>
  </si>
  <si>
    <t>TUBO 2-1/2 PVC SDR -26</t>
  </si>
  <si>
    <t>TUBO 3-1/2 PVC SDR -26</t>
  </si>
  <si>
    <t>TUBO -1/2 PVC SCH -40</t>
  </si>
  <si>
    <t>TUBO 2¨´ PVC SDR-21</t>
  </si>
  <si>
    <t>TUBO 2¨´ PVC SDR-41</t>
  </si>
  <si>
    <t>TUBO 2 ´- PVC DRENAJE</t>
  </si>
  <si>
    <t xml:space="preserve"> YEE PVC DRENAJE</t>
  </si>
  <si>
    <t xml:space="preserve"> YEE RED  PVC DRENAJE</t>
  </si>
  <si>
    <t>ALMOADILLA</t>
  </si>
  <si>
    <t>CALCULADORAS ELECTRICA</t>
  </si>
  <si>
    <t>ESCRITORIOS</t>
  </si>
  <si>
    <t>SILLAS PARA VISITAS</t>
  </si>
  <si>
    <t>SILLAS PARA SECRETARIA</t>
  </si>
  <si>
    <t>SERVICIO TELEFONICO DE LARGA DISTANCIA</t>
  </si>
  <si>
    <t>SERV.</t>
  </si>
  <si>
    <t>SERVICIO TELEFONICO LOCAL</t>
  </si>
  <si>
    <t>SERVICIOS DE ALQUILERES</t>
  </si>
  <si>
    <t>SERVICIO DE ELECTRICIDAD</t>
  </si>
  <si>
    <t>SERVICIO DE AGUA</t>
  </si>
  <si>
    <t>SERVICIO DE LAVANDERIA LIMPIEZA E HIGIENE</t>
  </si>
  <si>
    <t>SERVICIO DE RESIDUOS SOLIDOS</t>
  </si>
  <si>
    <t>SERVICIO DE PUBLICIDAD</t>
  </si>
  <si>
    <t>SERVICIO DE IMPRESIÓN Y ENCUADERACION</t>
  </si>
  <si>
    <t>CINTA PARA RELOJ</t>
  </si>
  <si>
    <t>FOLDERS ACORDEON TIPO MALETIN8 1/2 X 14</t>
  </si>
  <si>
    <t>PQTES</t>
  </si>
  <si>
    <t>LIJA DE AGUA</t>
  </si>
  <si>
    <t>LIJA DE ESMERIL NORTON</t>
  </si>
  <si>
    <t>LIJA DE ESMERIL PARA MADERA</t>
  </si>
  <si>
    <t>LIBRO RECORS 500 PAGINAS</t>
  </si>
  <si>
    <t>PAPEL BOM  8 1/2 X11</t>
  </si>
  <si>
    <t>PAPEL BOM 8 1/2 X 13</t>
  </si>
  <si>
    <t>PAPEL BOM 8 1/2 X 14</t>
  </si>
  <si>
    <t>TINTA PARA SELLOS</t>
  </si>
  <si>
    <t>PILAS DOBLE AA</t>
  </si>
  <si>
    <t>PILAS TRIPLE AAA</t>
  </si>
  <si>
    <t>REGLA PLASTICAS</t>
  </si>
  <si>
    <t>SELLOS NUMERADOR</t>
  </si>
  <si>
    <t>SELLOS PREINTINTADO</t>
  </si>
  <si>
    <t>SERVILLETAS DE PAPEL</t>
  </si>
  <si>
    <t>BORRADORES DE PIZARRAS</t>
  </si>
  <si>
    <t>RADIOS DE COMUNICACIONES</t>
  </si>
  <si>
    <t>EXTINTORES DE FUEGO</t>
  </si>
  <si>
    <t>RECURSOS BIBLIOGRAFICOS JURIDICOS</t>
  </si>
  <si>
    <t>COMPUTADORA</t>
  </si>
  <si>
    <t>IMPRESORA</t>
  </si>
  <si>
    <t>IMPRESORAS</t>
  </si>
  <si>
    <t>SERVIDORES Y SOFTWARES DE PLATAFORMA</t>
  </si>
  <si>
    <t>COPIADORA</t>
  </si>
  <si>
    <t>COPIADORA CANON 20221 GRR-18</t>
  </si>
  <si>
    <t>IMPRESORAS LASER JEET</t>
  </si>
  <si>
    <t>IMPRESORAS LASER JEET 2015</t>
  </si>
  <si>
    <t>LATOSP</t>
  </si>
  <si>
    <t>MAUS PAD</t>
  </si>
  <si>
    <t>TECLADOS ESPECIAL USB</t>
  </si>
  <si>
    <t>SIST. ADM. DE SEVIDORES</t>
  </si>
  <si>
    <t>PLATAFORMA DE DESARROLLO DE SISTEMA SEG.</t>
  </si>
  <si>
    <t>PIEZAS PARA REP. DE EQUIPOS QUEMADOS</t>
  </si>
  <si>
    <t>TONERS  7553A</t>
  </si>
  <si>
    <t>TONERS  Q35949A</t>
  </si>
  <si>
    <t>TONERS  8727A</t>
  </si>
  <si>
    <t>TONERS  8728A</t>
  </si>
  <si>
    <t>TONERS  C6615</t>
  </si>
  <si>
    <t>TONERS  C6625</t>
  </si>
  <si>
    <t>TONERS  C8767W96</t>
  </si>
  <si>
    <t>TONERS  C9363W97</t>
  </si>
  <si>
    <t>TONERS  CB4336A</t>
  </si>
  <si>
    <t>TONERS  HP74 CB337W</t>
  </si>
  <si>
    <t>TONERS  IR 2230 GPR15</t>
  </si>
  <si>
    <t>TONERS  Q2612A</t>
  </si>
  <si>
    <t>TONERS  Q2613A</t>
  </si>
  <si>
    <t>TONERS  250A11</t>
  </si>
  <si>
    <t>TONERS  X203A116</t>
  </si>
  <si>
    <t>TONERS  X644HIIL</t>
  </si>
  <si>
    <t>TONERS  T-1350 T-1370</t>
  </si>
  <si>
    <t>TONERS  C8766W95</t>
  </si>
  <si>
    <t>TONERS  240185L</t>
  </si>
  <si>
    <t>TONERS  C9351A HP21</t>
  </si>
  <si>
    <t>TONERS  CN X-25</t>
  </si>
  <si>
    <t>EQUIPOS INFORMATICOS PARA CONFROMACION D ESTOCK</t>
  </si>
  <si>
    <t>MALETINES DE HERRAMIENTAS PARA SOPORTE TECNICO</t>
  </si>
  <si>
    <t>LICENCIA ANTIVIRUS</t>
  </si>
  <si>
    <t>LICENCIAS DE MS OFFICE 2010</t>
  </si>
  <si>
    <t>EQUIPOS PARA MIGRACION TELEFONIA DIGITAL</t>
  </si>
  <si>
    <t>REGLETAS</t>
  </si>
  <si>
    <t>EQUIPOS INFORMATICOS</t>
  </si>
  <si>
    <t>IMPRESIÓN 1000 EJEMPLARES DERE. Y DEBERES LABORALES</t>
  </si>
  <si>
    <t>IMPRESIÓN DE FLYER CON INF. SOBRE DER. LABORAL</t>
  </si>
  <si>
    <t>IMPRESIÓN DE FROMULARIOS CONTROL ASIST. DIARIA</t>
  </si>
  <si>
    <t>IMPRESIÓN DE ACTAS DE INFRACION</t>
  </si>
  <si>
    <t>BLOCK</t>
  </si>
  <si>
    <t>IMPRESIÓN DE FORM. DE APERCIBIMIENTO</t>
  </si>
  <si>
    <t>FORMULARIO COMPROBANTE DE CAJA CHICA</t>
  </si>
  <si>
    <t>IMP. DE BROSHURES INFORMATIVO NUEVA LEY VIH-SIDA</t>
  </si>
  <si>
    <t xml:space="preserve">M3 </t>
  </si>
  <si>
    <t>ARENA AZUL  METRO CUBICO</t>
  </si>
  <si>
    <t>MESCLA ANTILLANA PARA EMPAÑETE</t>
  </si>
  <si>
    <t>ARENA GRUESA LABADA</t>
  </si>
  <si>
    <t>ARENA ITABO</t>
  </si>
  <si>
    <t>BLANCO ESPÑA</t>
  </si>
  <si>
    <t>BLOK DE OCHO (8)  PUGADAS LISO</t>
  </si>
  <si>
    <t>BLOK DE SEIS (6)  PUGADAS LISO</t>
  </si>
  <si>
    <t>BOTE DE MATERIAL</t>
  </si>
  <si>
    <t>CABO PARA PICO</t>
  </si>
  <si>
    <t>CAOBA BRUTA LARGA PIES CUBICOS</t>
  </si>
  <si>
    <t>P.2</t>
  </si>
  <si>
    <t>OLEO GERGIA</t>
  </si>
  <si>
    <t>PINO AMERICANO BRUTO</t>
  </si>
  <si>
    <t>PINO AMERICANO TRATADO</t>
  </si>
  <si>
    <t>PLEYW 4 X 8 DE 1/2</t>
  </si>
  <si>
    <t>PLEYW 4 X 8 DE 3/4</t>
  </si>
  <si>
    <t>REGLA PARA EMPÑETE</t>
  </si>
  <si>
    <t>VARIOS BEBIDAS Y ALIMENTOS PARA PERSONAS</t>
  </si>
  <si>
    <t>CLORO</t>
  </si>
  <si>
    <t>GL</t>
  </si>
  <si>
    <t>JABON LIQUIDO</t>
  </si>
  <si>
    <t>AGUARRAS</t>
  </si>
  <si>
    <t>ACCIDO  MURIATICO</t>
  </si>
  <si>
    <t>CEMENTO UNIVERSAL</t>
  </si>
  <si>
    <t>COLA AMARILLA</t>
  </si>
  <si>
    <t>PRODUCTOS QUIMICOS</t>
  </si>
  <si>
    <t>FUNDAS</t>
  </si>
  <si>
    <t xml:space="preserve">IMPERMEALIZANTES </t>
  </si>
  <si>
    <t>CUBO</t>
  </si>
  <si>
    <t xml:space="preserve">CEMENTO PVC PRESION </t>
  </si>
  <si>
    <t>CEMENTO PVC TANGIT</t>
  </si>
  <si>
    <t>OXIDO ROJO</t>
  </si>
  <si>
    <t>PINTURA ACRILICA AMARILLA POPULAR</t>
  </si>
  <si>
    <t>LACA POPULAR</t>
  </si>
  <si>
    <t>THINER POPULAR</t>
  </si>
  <si>
    <t>ACETILENO</t>
  </si>
  <si>
    <t>TANQUE</t>
  </si>
  <si>
    <t>GLP</t>
  </si>
  <si>
    <t xml:space="preserve">OXIGENO </t>
  </si>
  <si>
    <t>CILINDRO</t>
  </si>
  <si>
    <t>PINTURA MANTENIMIENTO POPULAR</t>
  </si>
  <si>
    <t>PINTURA ACRILICA TROPICAL PREPARADA</t>
  </si>
  <si>
    <t>PINTURA SEMIGLO PREPARADA</t>
  </si>
  <si>
    <t>AMBIENTADOR</t>
  </si>
  <si>
    <t>AMOROLL</t>
  </si>
  <si>
    <t>DESINFECTANTE LIQUIDO</t>
  </si>
  <si>
    <t>DETERGENTE EN POLVO</t>
  </si>
  <si>
    <t>CUBETA SAFACONES</t>
  </si>
  <si>
    <t>BROCHAS ATLAS</t>
  </si>
  <si>
    <t>CUBO DE GOMA</t>
  </si>
  <si>
    <t>ESCOBAS PLASTICAS</t>
  </si>
  <si>
    <t>SWAPERS</t>
  </si>
  <si>
    <t>GUANTES PLASTICOS</t>
  </si>
  <si>
    <t>LANILLA PARA LIMPIESA</t>
  </si>
  <si>
    <t>TOALLA PARA COCINA</t>
  </si>
  <si>
    <t>ESTOPA</t>
  </si>
  <si>
    <t xml:space="preserve">HILO DE NYLON </t>
  </si>
  <si>
    <t>ELABORACION DE PLAN ESTRATEGICO DE MT 2012-2016</t>
  </si>
  <si>
    <t>REALIZAR FERIA DE EMPLEO</t>
  </si>
  <si>
    <t>REALIZAR ESTUDIO MERCADO LABORAL PROV. BARAHONA</t>
  </si>
  <si>
    <t>ELABORAR NORMA TEC. DE PRESENTAC. DE RES. DE INVEST.</t>
  </si>
  <si>
    <t>REMODELACIó DEL CLAUSTRO  (ESC. TALLER)</t>
  </si>
  <si>
    <t>FONDO 100 GENERAL</t>
  </si>
  <si>
    <t>ADECUACION INFRAESTRUCTURA DE LA DIR. DE PLANIF.</t>
  </si>
  <si>
    <t>COPAS DE VIDRIO</t>
  </si>
  <si>
    <t>BANDEJAS PORTA VASOS</t>
  </si>
  <si>
    <t>JARRAS</t>
  </si>
  <si>
    <t>SET. TAZAS</t>
  </si>
  <si>
    <t>PROYECTOS</t>
  </si>
  <si>
    <t>CONSTRUC. CENTRO DE DOC. SEDE MINIST. TRABAJO</t>
  </si>
  <si>
    <t>REMODELACION PLANTA FISICA PRIMER NIVEL  MT.</t>
  </si>
  <si>
    <t>COMPRA ASCENSOR PARA EL MT.</t>
  </si>
  <si>
    <t xml:space="preserve">CONSTRUC. PLANTA ISICA DE LAS RLT. MODELO PROVINCIAL </t>
  </si>
  <si>
    <t>CAPACITACION PARA EL DES. DE LA JUV. TERRIT. NAC.</t>
  </si>
  <si>
    <t>ASISTENCIA TECNICA A LA POBLAC. EN INICIATIVA NEGOCIO</t>
  </si>
  <si>
    <t>FORTALEC. INSTITUC. DE LA ADM. DEL TRAB. VABARO</t>
  </si>
  <si>
    <t>FORTALEC. INSTITUC. (COMPRAS DE EQUIPOS)</t>
  </si>
  <si>
    <t>DONACIONES EXTERNAS  FOIL</t>
  </si>
  <si>
    <t>GANCHOS ACCORS</t>
  </si>
  <si>
    <t>PQTQ DE 12</t>
  </si>
  <si>
    <t>CAJA DE 24</t>
  </si>
  <si>
    <t>FRASCO 16 ONZA</t>
  </si>
  <si>
    <t>PQTQ DE 5 LIB.</t>
  </si>
  <si>
    <t>PAPEL CARBON 8 1/2 X 11</t>
  </si>
  <si>
    <t>PAQTES DE 12 U.</t>
  </si>
  <si>
    <t>POST-IT  2 X3</t>
  </si>
  <si>
    <t>POST-IT  3 X5</t>
  </si>
  <si>
    <t>BOLIGRAFOS ROJOS / LAPICEROS</t>
  </si>
  <si>
    <t>LAPICES DE CARBON BEROL MIRADO</t>
  </si>
  <si>
    <t>CAJAS DE 100 U.</t>
  </si>
  <si>
    <t>CAJA DE 12 U.</t>
  </si>
  <si>
    <t>PAPEL PARA MAQUINA SUMADORA</t>
  </si>
  <si>
    <t xml:space="preserve">CAJAS  DE 12 U. </t>
  </si>
  <si>
    <t xml:space="preserve">POST-IT BANDERITAS DE COLORES </t>
  </si>
  <si>
    <t>PQTES DE 6 U.</t>
  </si>
  <si>
    <t>CAJAS DE 50 U.</t>
  </si>
  <si>
    <t>PAPEL TIMBRADO A COLOR 8 1/2 X 11</t>
  </si>
  <si>
    <t>PAPEL TIMBRADO A COLOR 8 1/2 X 13</t>
  </si>
  <si>
    <t>CAJA DE 500 U.</t>
  </si>
  <si>
    <t>SOBRES MANILA 9X 12</t>
  </si>
  <si>
    <t>SOBRES MANILA 10X 15</t>
  </si>
  <si>
    <t>SOBRES TIMBRADOS FULL  COLOR</t>
  </si>
  <si>
    <t>SOBRES TIMBRADOS A BLANCO Y NEGRO</t>
  </si>
  <si>
    <t>LIBROS RECORD 300 PAGINAS</t>
  </si>
  <si>
    <t>FOLDERS PENDAFLEX 8 1/2 X 11</t>
  </si>
  <si>
    <t>CAJAS DE 25 U.</t>
  </si>
  <si>
    <t>CAJAS DE 12 U.</t>
  </si>
  <si>
    <t>RESALTADORES LUMINICOS AMARILLO</t>
  </si>
  <si>
    <t>RESALTADORES LUMINICOS VERDE</t>
  </si>
  <si>
    <t>RESALTADORES LUMINICOS MAMEY</t>
  </si>
  <si>
    <t>RESALTADORES LUMINICOS ROSADO</t>
  </si>
  <si>
    <t>MARCADORES AZULES</t>
  </si>
  <si>
    <t>MARCADORES ROJOS</t>
  </si>
  <si>
    <t>LABEL  PARA FOLDERS O PARA CARPETAS</t>
  </si>
  <si>
    <t xml:space="preserve">PQTES DE 100 U. </t>
  </si>
  <si>
    <t>LIBRETAS RAYADAS 5 X 8</t>
  </si>
  <si>
    <t xml:space="preserve">PQTES DE 12 U. </t>
  </si>
  <si>
    <t>GRAPAS GRANDES 5/8</t>
  </si>
  <si>
    <t>CLIPS PEQUEÑOS NUM.  1</t>
  </si>
  <si>
    <t>CLIPS YUMBO NUM.  2</t>
  </si>
  <si>
    <t>CARPETAS / FOLDERS CON LOGO INSTITUCIONAL</t>
  </si>
  <si>
    <t>RESMA DE 500 U.</t>
  </si>
  <si>
    <t>CARTULINA DE HILO 81/2 x 11 BLANCA</t>
  </si>
  <si>
    <t>CARTULINA DE HILO 81/2 x 11 CREMA</t>
  </si>
  <si>
    <t xml:space="preserve">BANDEJA PARA ESCRITORIO </t>
  </si>
  <si>
    <t>BANDITAS</t>
  </si>
  <si>
    <t xml:space="preserve">GRAPADORA GRANDE </t>
  </si>
  <si>
    <t>GRAPADORA STANDAR</t>
  </si>
  <si>
    <t>EGA  8  ONZA</t>
  </si>
  <si>
    <t>SOBRES BLANCO  NUM. 10</t>
  </si>
  <si>
    <t>MAQUINTEY DE PAPEL</t>
  </si>
  <si>
    <t>TAPE 3M</t>
  </si>
  <si>
    <t xml:space="preserve">CLIP MARIPOSA NUM.  2 </t>
  </si>
  <si>
    <t>CLIP MARIPOSA NUM.  1</t>
  </si>
  <si>
    <t>MARCADORES PARA PIZARRAS NEGRO</t>
  </si>
  <si>
    <t>MARCADORES PARA PIZARRAS VERDE</t>
  </si>
  <si>
    <t>MARCADORES PARA PIZARRAS AZULES</t>
  </si>
  <si>
    <t>TINTA PARA RELOJ</t>
  </si>
  <si>
    <t>PQTES DE 500 U.</t>
  </si>
  <si>
    <t>AGENDA EJECUTIVA</t>
  </si>
  <si>
    <t xml:space="preserve">TONERS  HP LASERT JET 2600Q60001A MAGENTA </t>
  </si>
  <si>
    <t>TONERS  HP LASERT JET 2600Q60002A AMARILLO</t>
  </si>
  <si>
    <t>TONERS  HP LASERT JET 2600Q60003A NEGRO</t>
  </si>
  <si>
    <t xml:space="preserve">TONERS  HP LASERT JET 2600Q6000A </t>
  </si>
  <si>
    <t>TONERS  HP75 CB335W</t>
  </si>
  <si>
    <t>TONERS  C9351A HP22</t>
  </si>
  <si>
    <t>FUNDAS PLASTICAS 36X54</t>
  </si>
  <si>
    <t>FUNDAS PLASTICAS  28X30</t>
  </si>
  <si>
    <t>FUNDAS PLASTICAS  28X36</t>
  </si>
  <si>
    <t>SET  DE 6 U.</t>
  </si>
  <si>
    <t>VASOS DESECHABLES  DE 10 OZAS</t>
  </si>
  <si>
    <t>VASOS DESECHABLES  NUM. 7</t>
  </si>
  <si>
    <t>MAUS USB OPTICO</t>
  </si>
  <si>
    <t>MEMERIA USB 4 GB.</t>
  </si>
  <si>
    <t>PINESPUMA</t>
  </si>
  <si>
    <t>FRASCOS</t>
  </si>
  <si>
    <t>ACEITE PENETRANTE</t>
  </si>
  <si>
    <t xml:space="preserve">PARES </t>
  </si>
  <si>
    <t>TIKES PARA TURNO</t>
  </si>
  <si>
    <t xml:space="preserve">ROLLO </t>
  </si>
  <si>
    <t>GRAPAS STANDARD</t>
  </si>
  <si>
    <t>LIBROS DE DESAHUCIO</t>
  </si>
  <si>
    <t>LIBROS DE DIMISION</t>
  </si>
  <si>
    <t>LIBROS DE DESPIDO</t>
  </si>
  <si>
    <t>ROLLO DE HILO DE UNA LIBRA</t>
  </si>
  <si>
    <t>TALLERES DE PLANIFICACION ESTRATEGICA</t>
  </si>
  <si>
    <t>PUBLICACACION PLAN ESTRATEGICO</t>
  </si>
  <si>
    <t>LANZAMIENTO PLAN ESTRATEGICO</t>
  </si>
  <si>
    <t>DISEÑO Y DESARROLLO DEL SISTEMA DE SEGUIMIENTO Y MONITOREO</t>
  </si>
  <si>
    <t>IMPLEMENTACION DEL SISTEMA ESTADISTICO INSTITUCIONAL</t>
  </si>
  <si>
    <t>ADECUACION INFRAESTRUCTURA DE LA DIR. DE PLANIF. Y DES.</t>
  </si>
  <si>
    <t>COMPRA DE EQUIPOS INFORMATICOS SFWARES Y MOBILIARIOS PARA LA DPD.</t>
  </si>
  <si>
    <t>CAPACITACION POBLACION DECEMPLEADA EN INICIATIVA DE NEGOCIOS ANIVEL NACIONAL</t>
  </si>
  <si>
    <t>CAPACITACION PARA EL DESARROLLO DE  LA JUVENTUD EN TODO EL TERROTRIO NACIONAL</t>
  </si>
  <si>
    <t>CONSTRUCCION INFRAESTRUCTURA DE LA REPRESENTACIONES LOCALES Y OFICINAS TERRITORIALES DE EMPLEO A NIVEL NACIONAL</t>
  </si>
  <si>
    <t>CONSTRUCCION CENTRO DE DOCUMENTACION LABORAL DE LA SEDE CENTRAL DE LA SECRETARIA DE TRABAJO</t>
  </si>
  <si>
    <t>MANEJO Y FORTALECIMIENTO DE LA ADMINISTRACION DEL TRABAJO EN BAVARO PROVINCIA LA ALTAGRACIA</t>
  </si>
  <si>
    <t>REPARACION INFRAESTRUCTURA DEL PRIMER NIVEL SEDE CENTRAL DE LA SET.</t>
  </si>
  <si>
    <t>SOLCITUD COMPRA DE LOS ASCENSORES DEL MINISTERIO DE TRABAJO</t>
  </si>
  <si>
    <t>FORTALECIMIENTO INSTIRUCIONAL DEL SISTEMA NACIONAL DE EMPLEO</t>
  </si>
  <si>
    <t>FONDO PARA CREDITO EXTERNO</t>
  </si>
  <si>
    <t>MATERIALES PROMOCIONALES</t>
  </si>
  <si>
    <t>ENCUENTROS EMPRESARIALES</t>
  </si>
  <si>
    <t>MEJORAS DE LA GESTION DE LAS POLITICAS ACTIVAS DE EMPLEO</t>
  </si>
  <si>
    <t>MEJORADOS LOS MECANISMOS Y PROCEDIMIENTOS DE PLANIFICACION INSTITUCIONAL</t>
  </si>
  <si>
    <t>TALLERES DE CAPACITACION DE COACITACION EN TEMA DE LIDERAZGO Y TRABAJO EN EQUIPO PARA LOS VICEMINISTROS Y DIRECTORES DEL MT.</t>
  </si>
  <si>
    <t>IMPLEMENTACION DEL PROGRAMA DE EMPRENDIMIENTO</t>
  </si>
  <si>
    <t>DICEÑO DE ESTRATEGIA DE INSERCION LABORAL DE LAS PERSONAS CON DISCAPACIDAD</t>
  </si>
  <si>
    <t>BOLSA ELECTRONICA DE EMPLEO</t>
  </si>
  <si>
    <t>REDISEÑO DE LA ESTRUCTURA DEL SISTEMA DE GESTION DE EMPLEO</t>
  </si>
  <si>
    <t>DESARROLLO DEL SISTEMA</t>
  </si>
  <si>
    <t>INCORPORACION DE LOS NUEVOS MODULOS</t>
  </si>
  <si>
    <t>DOTACION DE PLANTA ELECTRICA</t>
  </si>
  <si>
    <t>DOTACION DE EQUIPOS PARA LAS OFICINAS TERRITRIALES DE EMPLO</t>
  </si>
  <si>
    <t>ELEABORACION NORMA TECNICA DE PRESENTACION DE RESULTADOS DE LA INVESTIGACION Y PUBLICADO EN EL PORTAL DEL OMLAD</t>
  </si>
  <si>
    <t>ENCUENTROS SECTORIALES DE DIVULGACION Y SOCIALIZACION DE LOS ESTUDIOS REALIZADOS POR EL OMLAD</t>
  </si>
  <si>
    <t>REALIZAR CONSULTAS CON LOS DIFERENTES SECTORES PARA IDENTIFICAR LA CANTIDAD DE EMPLEO QUE PROYECTAN CREAR EN LOS PROXIMOS CUATRO (4) AÑOS E INCORPORARLO AL PLAN DE EMPLEO DEL MT.</t>
  </si>
  <si>
    <t>APOYO AL ESTUDIO DE TRABAJADORAS DOMESTICAS DEL CENTRO DE GENERO DE INTEC</t>
  </si>
  <si>
    <t>REALIZAR DIAGNOSTICO SOBRE PRESTACION DE DECEMPLEADA</t>
  </si>
  <si>
    <t>REALIZAR ESTUDIO DE POBLACION DECEMPLEADA (NINIS)</t>
  </si>
  <si>
    <t>CURSOS DE CAPACITACION TI</t>
  </si>
  <si>
    <t>SEGURIDAD + TRES (3) PERSONAS CAPACITADAS</t>
  </si>
  <si>
    <t>CURSO COMP TIA SERVER  + PARA EL PERSONAL DE ADMINISTRACION DE PLATAFORMAS (10) PERSONAS CAPACITADAS</t>
  </si>
  <si>
    <t>PERSONAS</t>
  </si>
  <si>
    <t>CURSO CCNA - PARA PERSONA DE INFRAESTRUCTURA SEIS (6) PERSONAS CAPACITADAS</t>
  </si>
  <si>
    <t>CORRECTORES LIQUIDOS TIPO LAPIZ</t>
  </si>
  <si>
    <t>CAJAS 12 C/U.</t>
  </si>
  <si>
    <t>CINTA PARA MAQUINA MECANICA</t>
  </si>
  <si>
    <t>SOBRES TIMBRADOS EN HILO FUL COLOR</t>
  </si>
  <si>
    <t>CAJA 500 C/U</t>
  </si>
  <si>
    <t>LIBROS DE VISITA DGT-8</t>
  </si>
  <si>
    <t>UNIDAD 500 PAG. C/U,</t>
  </si>
  <si>
    <t>UNIDADA 500 PAG. C/U</t>
  </si>
  <si>
    <t xml:space="preserve">MANITAS LIMPIAS </t>
  </si>
  <si>
    <t xml:space="preserve">JABON EN SPRAY </t>
  </si>
  <si>
    <t>UNIDAD  6 C/U.</t>
  </si>
  <si>
    <t>PAPEL TOALLA KLEENEX</t>
  </si>
  <si>
    <t>CAJAS 6 C/U.</t>
  </si>
  <si>
    <t>PAPEL TOALLA GRANDE</t>
  </si>
  <si>
    <t>PAPEL TOALLA SCOTT</t>
  </si>
  <si>
    <t>PAPEL PARA BANO SCOTT</t>
  </si>
  <si>
    <t>TONER  LEXMARK 12A7400</t>
  </si>
  <si>
    <t>TONER SHARP AL-100</t>
  </si>
  <si>
    <t>TONER CANOR GPR-15</t>
  </si>
  <si>
    <t>TONER HP Q7551A</t>
  </si>
  <si>
    <t>TONER HP C80A</t>
  </si>
  <si>
    <t>MINISTERIO DE TRABAJO</t>
  </si>
  <si>
    <t>CAPITULO O2O9</t>
  </si>
  <si>
    <t>NOMBRE DE LA ENTIDAD: MINISTERIO DE TRABAJO</t>
  </si>
  <si>
    <t>Columna1</t>
  </si>
  <si>
    <t>TESTER  DIGITAL</t>
  </si>
  <si>
    <t>FOIL</t>
  </si>
  <si>
    <t>RECURSOS EXTERNOS</t>
  </si>
  <si>
    <t>TOTAL PROYECTOS</t>
  </si>
  <si>
    <t>MS EXCHANGE SERVER 2010 DOS (2) PERSONAS CAPACITADAS</t>
  </si>
  <si>
    <t>CAJA DE 10 U.</t>
  </si>
  <si>
    <t>JABON EN LIQUEDO</t>
  </si>
  <si>
    <t>FECHA DEL REQUERIMIENTO</t>
  </si>
  <si>
    <t>PLAN ANUAL DE COMPRAS Y CONTRATACIONES AÑO 2014</t>
  </si>
  <si>
    <t>TONER HP 543A</t>
  </si>
  <si>
    <t xml:space="preserve">TONER CANON GPR18 </t>
  </si>
  <si>
    <t>TONER HP C9364W-98</t>
  </si>
  <si>
    <t>TONER  CN X-25</t>
  </si>
  <si>
    <t>TONER  7553A</t>
  </si>
  <si>
    <t>TONER Q35949A</t>
  </si>
  <si>
    <t>TONER  8727A</t>
  </si>
  <si>
    <t>TONER  8728A</t>
  </si>
  <si>
    <t>TONER  C6615</t>
  </si>
  <si>
    <t>TONER  C6625</t>
  </si>
  <si>
    <t>TONER  C8767W96</t>
  </si>
  <si>
    <t>TONER  C9363W97</t>
  </si>
  <si>
    <t>TONER  CB4336A</t>
  </si>
  <si>
    <t xml:space="preserve">TONER HP LASERT JET 2600Q60001A MAGENTA </t>
  </si>
  <si>
    <t>TONER HP LASERT JET 2600Q60003A NEGRO</t>
  </si>
  <si>
    <t xml:space="preserve">TONER HP LASERT JET 2600Q6000A </t>
  </si>
  <si>
    <t>TONER HP75 CB335W</t>
  </si>
  <si>
    <t>TONER HP74 CB337W</t>
  </si>
  <si>
    <t>TONER IR 2230 GPR15</t>
  </si>
  <si>
    <t>TONER Q2612A</t>
  </si>
  <si>
    <t>TONER Q2613A</t>
  </si>
  <si>
    <t>TONER 250A11</t>
  </si>
  <si>
    <t>TONER X203A116</t>
  </si>
  <si>
    <t>TONER X644HIIL</t>
  </si>
  <si>
    <t>TONER T-1350 T-1370</t>
  </si>
  <si>
    <t>TONER C8766W95</t>
  </si>
  <si>
    <t>TONER 240185L</t>
  </si>
  <si>
    <t>TONER C9351A HP21</t>
  </si>
  <si>
    <t>TONER C9351A HP22</t>
  </si>
  <si>
    <t>TONER HP LASERT JET 2600Q60002A AMARILLO</t>
  </si>
  <si>
    <t>TONER CANON GPR22</t>
  </si>
  <si>
    <t xml:space="preserve">TONER HP 600 </t>
  </si>
  <si>
    <t>TONER LEXMRD C500</t>
  </si>
  <si>
    <t>TONER LEXMRD 5220</t>
  </si>
  <si>
    <t>TONER  EPSON 133</t>
  </si>
  <si>
    <t>TONER CANON GPR25</t>
  </si>
  <si>
    <t>TONER HP C1823</t>
  </si>
  <si>
    <t>TONER CANON BX3</t>
  </si>
  <si>
    <t xml:space="preserve">TONER HP C8061X  </t>
  </si>
  <si>
    <t xml:space="preserve">TONER HP57 </t>
  </si>
  <si>
    <t>ASISTENCIA TECNICA DE LA POBLACION DESEMPLEADA EN CUANTO A INICIATIVA DE NEGOCIOS</t>
  </si>
  <si>
    <t>CAPACITACION SISTEMA NACIONAL DE EMPLEO</t>
  </si>
  <si>
    <t>FORTALECIMIENTO DEL SISTEMA NACIONAL DE EMPLEO</t>
  </si>
  <si>
    <t>CAPACITACION DE LA  POBLACION DESEMPLEADA EN CUANTO A INICIATIVA DE NEGOCIOS</t>
  </si>
  <si>
    <t>CAMPAÑA PUBLICITARIA DEL FORTALECIMIENTO DE LA ADMINISTRACION DE TRABAJO EN BABVARO</t>
  </si>
  <si>
    <t xml:space="preserve">SERVICIOS DE CONSERVACION, REPARACIONES MENORES E INSTALACIONES TEMPORALES </t>
  </si>
  <si>
    <t xml:space="preserve">MANTENIMIENTO Y REPARACION DE EQUIPO DE COMUNICACIÓN , TRANSPORTE TRACCION Y ELEVACION </t>
  </si>
  <si>
    <t>SERVICIOS TELEFONICO DE LARGA DISTANCIA</t>
  </si>
  <si>
    <t>SERVICIOS DE INTERNET Y TELEVISION POR CABLE</t>
  </si>
  <si>
    <t>SERVICIOS DE INFORMATICA Y  SISTEMAS COMPUTARIZADOS</t>
  </si>
  <si>
    <t xml:space="preserve">SERVICIOS DE TELEFONO LOCAL </t>
  </si>
  <si>
    <t>DICEÑO Y DESARROLLO DEL SISTEMA ESTADISTICO</t>
  </si>
  <si>
    <t>IMPRESIÓN DE GUIAS SOBRE SISTEMA</t>
  </si>
  <si>
    <t>MEJORADAS LA GESTION DE LAS POLITICAS ACTIVAS DE EMPLEO</t>
  </si>
  <si>
    <t xml:space="preserve">MATERIALES Y SUMINISTRO </t>
  </si>
  <si>
    <t>Columna2</t>
  </si>
  <si>
    <t>Columna3</t>
  </si>
  <si>
    <t>CAMPAÑA SISTEMA NACIONAL DE EMPLEO</t>
  </si>
  <si>
    <t>CAPACITACION Y ENTRENAMIENTO DEL SISTEMA ESTADISTICO</t>
  </si>
  <si>
    <t>FORTALECIMIENTO DE LAS INSTITUCIONES  LABORALES</t>
  </si>
  <si>
    <t>INSERCION LABORAL DE LAS PERSONAS CON DISCAPACIDAD</t>
  </si>
  <si>
    <t>APOYO A LA DIRECCION GENERAL DE EMPLEO</t>
  </si>
  <si>
    <t>APOYO TECNICO Y MATERIALES</t>
  </si>
  <si>
    <t>UNUDAD</t>
  </si>
  <si>
    <t>EQUIPAMIENTO PARA LA DGE</t>
  </si>
  <si>
    <t>ELABORACION NORMA TECNICA DE  PRESENTACION DE RESULTADOS DE INVESTIGACION Y PUBLICADO EN EL PORTAL DE OMLAD</t>
  </si>
  <si>
    <t>REALIZAR ESTUDIO SOBRE EL MERCADO LABORAL</t>
  </si>
  <si>
    <t>REALIZAR ESTUDIO POBLACION  "NINIS" (SANTO DGO. D.N.)</t>
  </si>
  <si>
    <t>MEJORADA LA CAPACITACION DE TECNOLOGIA DE LA INFORMACION</t>
  </si>
  <si>
    <t xml:space="preserve">CURSO DE CAPACITACION PARA LA TI </t>
  </si>
  <si>
    <t xml:space="preserve">CREDITO EXTERNO </t>
  </si>
  <si>
    <t>EMPRENDEDURISMO</t>
  </si>
  <si>
    <t>CAPACITACION DE  LA ADMINISTRACION DEL TRABAJO EN BAVARO</t>
  </si>
  <si>
    <t>MATERIALES</t>
  </si>
  <si>
    <t>TOTAL  GRAL</t>
  </si>
  <si>
    <t>MEMORIA USB 4 GB.</t>
  </si>
  <si>
    <t>EQUIPOS INFORMATICOS PARA CONFORMACION DE ESTOCK</t>
  </si>
  <si>
    <t>COMPRA DE EQUIPOS INFORMATICOS</t>
  </si>
  <si>
    <t xml:space="preserve">HP 951 </t>
  </si>
  <si>
    <t>COMPRA DE ARREGLOS FLORALES</t>
  </si>
  <si>
    <t xml:space="preserve">COMPRA DE (7) CAMIONETAS DE D. CABINA 4   X   4 </t>
  </si>
  <si>
    <t>COMPRA DE (2) MINIBUS CAPACIDAD 30 PASAJEROS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</si>
</sst>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72" formatCode="&quot;RD$&quot;#,##0.00"/>
    <numFmt numFmtId="173" formatCode="_-&quot;£&quot;* #,##0.00_-;\-&quot;£&quot;* #,##0.00_-;_-&quot;£&quot;* &quot;-&quot;??_-;_-@_-"/>
  </numFmts>
  <fonts count="23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24"/>
      <color indexed="8"/>
      <name val="Arial Narrow"/>
      <family val="2"/>
    </font>
    <font>
      <b/>
      <sz val="14"/>
      <color indexed="9"/>
      <name val="Arial Narrow"/>
    </font>
    <font>
      <sz val="12"/>
      <color indexed="8"/>
      <name val="Arial Narrow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2"/>
      <color rgb="FF000000"/>
      <name val="Arial Narrow"/>
      <family val="2"/>
    </font>
    <font>
      <sz val="12"/>
      <color rgb="FF000000"/>
      <name val="Arial Narrow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73" fontId="10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172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/>
    </xf>
    <xf numFmtId="0" fontId="17" fillId="0" borderId="0" xfId="0" applyFont="1" applyBorder="1"/>
    <xf numFmtId="172" fontId="17" fillId="0" borderId="0" xfId="0" applyNumberFormat="1" applyFont="1" applyBorder="1"/>
    <xf numFmtId="0" fontId="11" fillId="0" borderId="0" xfId="0" applyFont="1" applyBorder="1"/>
    <xf numFmtId="0" fontId="17" fillId="0" borderId="0" xfId="0" applyFont="1" applyBorder="1" applyAlignment="1">
      <alignment wrapText="1"/>
    </xf>
    <xf numFmtId="43" fontId="17" fillId="0" borderId="0" xfId="2" applyFont="1" applyBorder="1"/>
    <xf numFmtId="172" fontId="12" fillId="0" borderId="0" xfId="0" applyNumberFormat="1" applyFont="1" applyBorder="1"/>
    <xf numFmtId="0" fontId="18" fillId="0" borderId="0" xfId="0" applyFont="1" applyBorder="1"/>
    <xf numFmtId="0" fontId="11" fillId="0" borderId="0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3" fontId="2" fillId="0" borderId="0" xfId="2" applyFont="1"/>
    <xf numFmtId="0" fontId="5" fillId="0" borderId="0" xfId="0" applyFont="1" applyBorder="1"/>
    <xf numFmtId="172" fontId="2" fillId="0" borderId="0" xfId="0" applyNumberFormat="1" applyFont="1"/>
    <xf numFmtId="0" fontId="19" fillId="0" borderId="0" xfId="0" applyFont="1"/>
    <xf numFmtId="172" fontId="5" fillId="0" borderId="0" xfId="0" applyNumberFormat="1" applyFont="1" applyBorder="1"/>
    <xf numFmtId="172" fontId="2" fillId="0" borderId="0" xfId="0" applyNumberFormat="1" applyFont="1" applyBorder="1" applyAlignment="1"/>
    <xf numFmtId="43" fontId="5" fillId="0" borderId="0" xfId="2" applyFont="1" applyBorder="1"/>
    <xf numFmtId="172" fontId="3" fillId="0" borderId="0" xfId="0" applyNumberFormat="1" applyFont="1" applyFill="1" applyBorder="1" applyAlignment="1">
      <alignment horizontal="center" vertical="center" wrapText="1"/>
    </xf>
    <xf numFmtId="172" fontId="17" fillId="0" borderId="6" xfId="0" applyNumberFormat="1" applyFont="1" applyBorder="1"/>
    <xf numFmtId="43" fontId="18" fillId="0" borderId="0" xfId="2" applyFont="1" applyBorder="1" applyAlignment="1">
      <alignment wrapText="1"/>
    </xf>
    <xf numFmtId="43" fontId="18" fillId="0" borderId="0" xfId="2" applyFont="1" applyBorder="1"/>
    <xf numFmtId="0" fontId="1" fillId="0" borderId="0" xfId="0" applyFont="1" applyBorder="1" applyAlignment="1">
      <alignment wrapText="1"/>
    </xf>
    <xf numFmtId="172" fontId="1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/>
    <xf numFmtId="43" fontId="3" fillId="0" borderId="0" xfId="2" applyFont="1" applyFill="1" applyBorder="1" applyAlignment="1">
      <alignment horizontal="center" vertical="center" wrapText="1"/>
    </xf>
    <xf numFmtId="0" fontId="17" fillId="3" borderId="0" xfId="0" applyFont="1" applyFill="1" applyBorder="1"/>
    <xf numFmtId="172" fontId="17" fillId="3" borderId="0" xfId="0" applyNumberFormat="1" applyFont="1" applyFill="1" applyBorder="1"/>
    <xf numFmtId="0" fontId="17" fillId="3" borderId="0" xfId="0" applyFont="1" applyFill="1" applyBorder="1" applyAlignment="1">
      <alignment wrapText="1"/>
    </xf>
    <xf numFmtId="172" fontId="2" fillId="0" borderId="0" xfId="2" applyNumberFormat="1" applyFont="1"/>
    <xf numFmtId="172" fontId="18" fillId="4" borderId="6" xfId="0" applyNumberFormat="1" applyFont="1" applyFill="1" applyBorder="1"/>
    <xf numFmtId="172" fontId="18" fillId="5" borderId="6" xfId="0" applyNumberFormat="1" applyFont="1" applyFill="1" applyBorder="1"/>
    <xf numFmtId="172" fontId="18" fillId="6" borderId="6" xfId="0" applyNumberFormat="1" applyFont="1" applyFill="1" applyBorder="1"/>
    <xf numFmtId="172" fontId="5" fillId="7" borderId="0" xfId="0" applyNumberFormat="1" applyFont="1" applyFill="1" applyBorder="1"/>
    <xf numFmtId="0" fontId="5" fillId="3" borderId="0" xfId="0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43" fontId="2" fillId="0" borderId="0" xfId="0" applyNumberFormat="1" applyFont="1"/>
    <xf numFmtId="0" fontId="5" fillId="3" borderId="0" xfId="0" applyFont="1" applyFill="1" applyBorder="1"/>
    <xf numFmtId="43" fontId="5" fillId="3" borderId="0" xfId="2" applyFont="1" applyFill="1" applyBorder="1"/>
    <xf numFmtId="0" fontId="1" fillId="0" borderId="0" xfId="0" applyFont="1"/>
    <xf numFmtId="0" fontId="20" fillId="0" borderId="0" xfId="0" applyFont="1"/>
    <xf numFmtId="0" fontId="14" fillId="2" borderId="3" xfId="0" applyFont="1" applyFill="1" applyBorder="1" applyAlignment="1">
      <alignment horizontal="center" vertical="center" wrapText="1"/>
    </xf>
    <xf numFmtId="43" fontId="6" fillId="0" borderId="0" xfId="2" applyFont="1" applyBorder="1"/>
    <xf numFmtId="0" fontId="21" fillId="3" borderId="0" xfId="0" applyFont="1" applyFill="1" applyBorder="1"/>
    <xf numFmtId="0" fontId="22" fillId="3" borderId="0" xfId="0" applyFont="1" applyFill="1" applyBorder="1"/>
    <xf numFmtId="0" fontId="6" fillId="3" borderId="0" xfId="0" applyFont="1" applyFill="1" applyBorder="1"/>
    <xf numFmtId="172" fontId="5" fillId="3" borderId="0" xfId="0" applyNumberFormat="1" applyFont="1" applyFill="1" applyBorder="1"/>
    <xf numFmtId="172" fontId="6" fillId="3" borderId="0" xfId="0" applyNumberFormat="1" applyFont="1" applyFill="1" applyBorder="1"/>
    <xf numFmtId="0" fontId="17" fillId="7" borderId="0" xfId="0" applyFont="1" applyFill="1" applyBorder="1"/>
    <xf numFmtId="0" fontId="21" fillId="7" borderId="7" xfId="0" applyFont="1" applyFill="1" applyBorder="1"/>
    <xf numFmtId="0" fontId="5" fillId="7" borderId="7" xfId="0" applyFont="1" applyFill="1" applyBorder="1" applyAlignment="1">
      <alignment wrapText="1"/>
    </xf>
    <xf numFmtId="0" fontId="5" fillId="7" borderId="7" xfId="0" applyFont="1" applyFill="1" applyBorder="1"/>
    <xf numFmtId="43" fontId="5" fillId="7" borderId="7" xfId="2" applyFont="1" applyFill="1" applyBorder="1"/>
    <xf numFmtId="172" fontId="5" fillId="7" borderId="7" xfId="0" applyNumberFormat="1" applyFont="1" applyFill="1" applyBorder="1"/>
    <xf numFmtId="0" fontId="19" fillId="0" borderId="7" xfId="0" applyFont="1" applyBorder="1"/>
    <xf numFmtId="0" fontId="20" fillId="0" borderId="7" xfId="0" applyFont="1" applyBorder="1"/>
    <xf numFmtId="0" fontId="17" fillId="7" borderId="7" xfId="0" applyFont="1" applyFill="1" applyBorder="1"/>
    <xf numFmtId="172" fontId="17" fillId="7" borderId="7" xfId="0" applyNumberFormat="1" applyFont="1" applyFill="1" applyBorder="1"/>
    <xf numFmtId="0" fontId="6" fillId="7" borderId="7" xfId="0" applyFont="1" applyFill="1" applyBorder="1"/>
    <xf numFmtId="0" fontId="19" fillId="7" borderId="7" xfId="0" applyFont="1" applyFill="1" applyBorder="1"/>
    <xf numFmtId="0" fontId="20" fillId="7" borderId="7" xfId="0" applyFont="1" applyFill="1" applyBorder="1"/>
    <xf numFmtId="0" fontId="17" fillId="3" borderId="7" xfId="0" applyFont="1" applyFill="1" applyBorder="1"/>
    <xf numFmtId="0" fontId="5" fillId="3" borderId="7" xfId="0" applyFont="1" applyFill="1" applyBorder="1" applyAlignment="1">
      <alignment wrapText="1"/>
    </xf>
    <xf numFmtId="172" fontId="6" fillId="7" borderId="7" xfId="0" applyNumberFormat="1" applyFont="1" applyFill="1" applyBorder="1"/>
    <xf numFmtId="172" fontId="3" fillId="7" borderId="7" xfId="0" applyNumberFormat="1" applyFont="1" applyFill="1" applyBorder="1"/>
    <xf numFmtId="172" fontId="12" fillId="7" borderId="0" xfId="0" applyNumberFormat="1" applyFont="1" applyFill="1" applyBorder="1"/>
    <xf numFmtId="0" fontId="20" fillId="7" borderId="0" xfId="0" applyFont="1" applyFill="1" applyBorder="1"/>
    <xf numFmtId="43" fontId="17" fillId="3" borderId="7" xfId="0" applyNumberFormat="1" applyFont="1" applyFill="1" applyBorder="1"/>
    <xf numFmtId="172" fontId="11" fillId="0" borderId="0" xfId="0" applyNumberFormat="1" applyFont="1" applyBorder="1"/>
    <xf numFmtId="0" fontId="15" fillId="0" borderId="0" xfId="0" applyFont="1" applyBorder="1"/>
    <xf numFmtId="0" fontId="15" fillId="0" borderId="0" xfId="0" applyFont="1" applyBorder="1" applyAlignment="1">
      <alignment wrapText="1"/>
    </xf>
    <xf numFmtId="0" fontId="15" fillId="0" borderId="0" xfId="0" applyNumberFormat="1" applyFont="1" applyBorder="1"/>
    <xf numFmtId="172" fontId="15" fillId="0" borderId="0" xfId="0" applyNumberFormat="1" applyFont="1" applyBorder="1"/>
    <xf numFmtId="0" fontId="15" fillId="0" borderId="0" xfId="0" applyNumberFormat="1" applyFont="1" applyFill="1" applyBorder="1" applyAlignment="1">
      <alignment horizontal="left"/>
    </xf>
    <xf numFmtId="172" fontId="20" fillId="0" borderId="0" xfId="0" applyNumberFormat="1" applyFont="1" applyBorder="1"/>
    <xf numFmtId="43" fontId="17" fillId="3" borderId="0" xfId="0" applyNumberFormat="1" applyFont="1" applyFill="1" applyBorder="1"/>
    <xf numFmtId="43" fontId="17" fillId="7" borderId="0" xfId="0" applyNumberFormat="1" applyFont="1" applyFill="1" applyBorder="1"/>
    <xf numFmtId="0" fontId="17" fillId="8" borderId="1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72" fontId="5" fillId="7" borderId="0" xfId="0" applyNumberFormat="1" applyFont="1" applyFill="1" applyBorder="1" applyAlignment="1">
      <alignment horizontal="center"/>
    </xf>
  </cellXfs>
  <cellStyles count="3">
    <cellStyle name="Euro" xfId="1"/>
    <cellStyle name="Millares" xfId="2" builtinId="3"/>
    <cellStyle name="Normal" xfId="0" builtinId="0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72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72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72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72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72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72" formatCode="&quot;RD$&quot;#,##0.00"/>
      <border diagonalUp="0" diagonalDown="0" outline="0">
        <left/>
        <right/>
        <top/>
        <bottom/>
      </border>
    </dxf>
    <dxf>
      <numFmt numFmtId="172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72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72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72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72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72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72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72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0</xdr:rowOff>
    </xdr:from>
    <xdr:to>
      <xdr:col>0</xdr:col>
      <xdr:colOff>3276600</xdr:colOff>
      <xdr:row>2</xdr:row>
      <xdr:rowOff>0</xdr:rowOff>
    </xdr:to>
    <xdr:pic>
      <xdr:nvPicPr>
        <xdr:cNvPr id="1687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704850"/>
          <a:ext cx="3181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</xdr:row>
      <xdr:rowOff>0</xdr:rowOff>
    </xdr:from>
    <xdr:to>
      <xdr:col>1</xdr:col>
      <xdr:colOff>1076325</xdr:colOff>
      <xdr:row>6</xdr:row>
      <xdr:rowOff>123825</xdr:rowOff>
    </xdr:to>
    <xdr:pic>
      <xdr:nvPicPr>
        <xdr:cNvPr id="1688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704850"/>
          <a:ext cx="49911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0</xdr:rowOff>
    </xdr:from>
    <xdr:to>
      <xdr:col>0</xdr:col>
      <xdr:colOff>3324225</xdr:colOff>
      <xdr:row>2</xdr:row>
      <xdr:rowOff>0</xdr:rowOff>
    </xdr:to>
    <xdr:pic>
      <xdr:nvPicPr>
        <xdr:cNvPr id="6565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5334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</xdr:row>
      <xdr:rowOff>0</xdr:rowOff>
    </xdr:from>
    <xdr:to>
      <xdr:col>1</xdr:col>
      <xdr:colOff>1466850</xdr:colOff>
      <xdr:row>2</xdr:row>
      <xdr:rowOff>57150</xdr:rowOff>
    </xdr:to>
    <xdr:pic>
      <xdr:nvPicPr>
        <xdr:cNvPr id="656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533400"/>
          <a:ext cx="5029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</xdr:row>
      <xdr:rowOff>28575</xdr:rowOff>
    </xdr:from>
    <xdr:to>
      <xdr:col>1</xdr:col>
      <xdr:colOff>1447800</xdr:colOff>
      <xdr:row>10</xdr:row>
      <xdr:rowOff>114300</xdr:rowOff>
    </xdr:to>
    <xdr:pic>
      <xdr:nvPicPr>
        <xdr:cNvPr id="6567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1676400"/>
          <a:ext cx="498157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3" name="Tabla114" displayName="Tabla114" ref="A12:O403" insertRowShift="1" totalsRowShown="0" headerRowDxfId="37" dataDxfId="36">
  <autoFilter ref="A12:O403">
    <filterColumn colId="8">
      <filters blank="1">
        <filter val="RD$1,000.00"/>
        <filter val="RD$10.00"/>
        <filter val="RD$100.00"/>
        <filter val="RD$110.00"/>
        <filter val="RD$115.00"/>
        <filter val="RD$125.00"/>
        <filter val="RD$15.00"/>
        <filter val="RD$175.00"/>
        <filter val="RD$190.00"/>
        <filter val="RD$195.00"/>
        <filter val="RD$20.00"/>
        <filter val="RD$200.00"/>
        <filter val="RD$225.00"/>
        <filter val="RD$25.00"/>
        <filter val="RD$275.00"/>
        <filter val="RD$3,200.00"/>
        <filter val="RD$3,500.00"/>
        <filter val="RD$3,600.00"/>
        <filter val="RD$315.00"/>
        <filter val="RD$350.00"/>
        <filter val="RD$4,500.00"/>
        <filter val="RD$425.00"/>
        <filter val="RD$45.00"/>
        <filter val="RD$450.00"/>
        <filter val="RD$50.00"/>
        <filter val="RD$55.00"/>
        <filter val="RD$6,500.00"/>
        <filter val="RD$60.00"/>
        <filter val="RD$650.00"/>
        <filter val="RD$7,500.00"/>
        <filter val="RD$70.00"/>
        <filter val="RD$75.00"/>
        <filter val="RD$750.00"/>
        <filter val="RD$80.00"/>
        <filter val="RD$90.00"/>
        <filter val="RD$95.00"/>
      </filters>
    </filterColumn>
    <filterColumn colId="12">
      <filters blank="1">
        <filter val="DONACIONES EXTERNAS  FOIL"/>
        <filter val="PN"/>
      </filters>
    </filterColumn>
  </autoFilter>
  <sortState ref="A11:N146">
    <sortCondition ref="A7:A143"/>
  </sortState>
  <tableColumns count="15">
    <tableColumn id="1" name="CÓDIGO DEL CATÁLOGO DE BIENES Y SERVICIOS (CBS) " dataDxfId="52"/>
    <tableColumn id="2" name="DESCRIPCIÓN DE LA COMPRA O CONTRATACIÓN" dataDxfId="51"/>
    <tableColumn id="18" name="UNIDAD DE MEDIDA" dataDxfId="50"/>
    <tableColumn id="3" name="PRIMER TRIMESTRE" dataDxfId="49"/>
    <tableColumn id="4" name="SEGUNDO TRIMESTRE" dataDxfId="48"/>
    <tableColumn id="5" name="TERCER TRIMESTRE" dataDxfId="47"/>
    <tableColumn id="12" name="CUARTO TRIMESTRE" dataDxfId="46"/>
    <tableColumn id="7" name="CANTIDAD TOTAL" dataDxfId="45"/>
    <tableColumn id="20" name="PRECIO UNITARIO ESTIMADO" dataDxfId="44"/>
    <tableColumn id="6" name="COSTO TOTAL UNITARIO" dataDxfId="43"/>
    <tableColumn id="10" name="COSTO TOTAL POR CÓDIGO DE CATÁLOGO DE BIENES Y SERVICIOS (CBS)" dataDxfId="42"/>
    <tableColumn id="14" name=" PROCEDIMIENTO DE SELECCIÓN " dataDxfId="41"/>
    <tableColumn id="17" name="FUENTE DE FINANCIAMIENTO" dataDxfId="40"/>
    <tableColumn id="8" name="VALOR ADQUIRIDO" dataDxfId="39"/>
    <tableColumn id="9" name="OBSERVACIÓN" dataDxfId="3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84" name="Tabla1143585" displayName="Tabla1143585" ref="A12:R413" insertRowShift="1" totalsRowCount="1" headerRowDxfId="1" dataDxfId="0">
  <autoFilter ref="A12:R412">
    <filterColumn colId="8">
      <filters blank="1">
        <filter val="RD$1,000.00"/>
        <filter val="RD$10.00"/>
        <filter val="RD$100.00"/>
        <filter val="RD$110.00"/>
        <filter val="RD$115.00"/>
        <filter val="RD$125.00"/>
        <filter val="RD$15.00"/>
        <filter val="RD$175.00"/>
        <filter val="RD$190.00"/>
        <filter val="RD$195.00"/>
        <filter val="RD$20.00"/>
        <filter val="RD$200.00"/>
        <filter val="RD$225.00"/>
        <filter val="RD$25.00"/>
        <filter val="RD$275.00"/>
        <filter val="RD$3,200.00"/>
        <filter val="RD$3,500.00"/>
        <filter val="RD$3,600.00"/>
        <filter val="RD$315.00"/>
        <filter val="RD$350.00"/>
        <filter val="RD$4,500.00"/>
        <filter val="RD$425.00"/>
        <filter val="RD$45.00"/>
        <filter val="RD$450.00"/>
        <filter val="RD$50.00"/>
        <filter val="RD$55.00"/>
        <filter val="RD$6,500.00"/>
        <filter val="RD$60.00"/>
        <filter val="RD$650.00"/>
        <filter val="RD$7,500.00"/>
        <filter val="RD$70.00"/>
        <filter val="RD$75.00"/>
        <filter val="RD$750.00"/>
        <filter val="RD$80.00"/>
        <filter val="RD$90.00"/>
        <filter val="RD$95.00"/>
      </filters>
    </filterColumn>
    <filterColumn colId="12">
      <filters blank="1">
        <filter val="DONACIONES EXTERNAS  FOIL"/>
        <filter val="PN"/>
      </filters>
    </filterColumn>
  </autoFilter>
  <sortState ref="A13:N148">
    <sortCondition ref="A7:A143"/>
  </sortState>
  <tableColumns count="18">
    <tableColumn id="1" name="CÓDIGO DEL CATÁLOGO DE BIENES Y SERVICIOS (CBS) " dataDxfId="34" totalsRowDxfId="35"/>
    <tableColumn id="2" name="DESCRIPCIÓN DE LA COMPRA O CONTRATACIÓN" dataDxfId="32" totalsRowDxfId="33"/>
    <tableColumn id="18" name="UNIDAD DE MEDIDA" dataDxfId="30" totalsRowDxfId="31"/>
    <tableColumn id="3" name="PRIMER TRIMESTRE" dataDxfId="28" totalsRowDxfId="29"/>
    <tableColumn id="4" name="SEGUNDO TRIMESTRE" dataDxfId="26" totalsRowDxfId="27"/>
    <tableColumn id="5" name="TERCER TRIMESTRE" dataDxfId="24" totalsRowDxfId="25"/>
    <tableColumn id="12" name="CUARTO TRIMESTRE" dataDxfId="22" totalsRowDxfId="23"/>
    <tableColumn id="7" name="CANTIDAD TOTAL" dataDxfId="20" totalsRowDxfId="21"/>
    <tableColumn id="20" name="PRECIO UNITARIO ESTIMADO" dataDxfId="18" totalsRowDxfId="19"/>
    <tableColumn id="6" name="COSTO TOTAL UNITARIO" dataDxfId="16" totalsRowDxfId="17"/>
    <tableColumn id="10" name="COSTO TOTAL POR CÓDIGO DE CATÁLOGO DE BIENES Y SERVICIOS (CBS)" dataDxfId="14" totalsRowDxfId="15"/>
    <tableColumn id="14" name=" PROCEDIMIENTO DE SELECCIÓN " dataDxfId="12" totalsRowDxfId="13"/>
    <tableColumn id="17" name="FUENTE DE FINANCIAMIENTO" dataDxfId="10" totalsRowDxfId="11"/>
    <tableColumn id="8" name="VALOR ADQUIRIDO" dataDxfId="8" totalsRowDxfId="9"/>
    <tableColumn id="9" name="OBSERVACIÓN" dataDxfId="6" totalsRowDxfId="7"/>
    <tableColumn id="15" name="Columna1" dataDxfId="4" totalsRowDxfId="5"/>
    <tableColumn id="16" name="Columna2" dataDxfId="3"/>
    <tableColumn id="19" name="Columna3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57"/>
  <sheetViews>
    <sheetView topLeftCell="A334" zoomScale="63" zoomScaleNormal="63" workbookViewId="0">
      <selection activeCell="K19" sqref="K19"/>
    </sheetView>
  </sheetViews>
  <sheetFormatPr baseColWidth="10" defaultRowHeight="18"/>
  <cols>
    <col min="1" max="1" width="59.7109375" style="1" customWidth="1"/>
    <col min="2" max="2" width="54.7109375" style="1" customWidth="1"/>
    <col min="3" max="3" width="17" style="1" customWidth="1"/>
    <col min="4" max="4" width="10.7109375" style="1" customWidth="1"/>
    <col min="5" max="5" width="8" style="1" customWidth="1"/>
    <col min="6" max="7" width="7.42578125" style="1" customWidth="1"/>
    <col min="8" max="8" width="13.7109375" style="1" customWidth="1"/>
    <col min="9" max="9" width="17.7109375" style="1" customWidth="1"/>
    <col min="10" max="10" width="32.140625" style="1" customWidth="1"/>
    <col min="11" max="11" width="25.5703125" style="1" customWidth="1"/>
    <col min="12" max="12" width="24.5703125" style="1" customWidth="1"/>
    <col min="13" max="13" width="16.7109375" style="1" customWidth="1"/>
    <col min="14" max="14" width="19.7109375" style="1" customWidth="1"/>
    <col min="15" max="15" width="24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/>
    <row r="2" spans="1:23" ht="36.75" customHeight="1">
      <c r="A2" s="9" t="s">
        <v>22</v>
      </c>
      <c r="N2" s="13" t="s">
        <v>2</v>
      </c>
      <c r="O2" s="18">
        <v>41390</v>
      </c>
    </row>
    <row r="3" spans="1:23" ht="29.25" customHeight="1">
      <c r="A3" s="97" t="s">
        <v>771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23" ht="29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3" ht="29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23" ht="29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3" ht="29.25" customHeight="1">
      <c r="A7" s="27" t="s">
        <v>769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23" ht="29.25" customHeight="1">
      <c r="A8" s="28" t="s">
        <v>770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3">
      <c r="A9" s="98" t="s">
        <v>380</v>
      </c>
      <c r="B9" s="98"/>
      <c r="C9" s="11"/>
      <c r="D9" s="11"/>
      <c r="E9" s="11"/>
      <c r="F9" s="11"/>
      <c r="G9" s="11"/>
      <c r="H9" s="11"/>
      <c r="I9" s="11"/>
      <c r="J9" s="11"/>
      <c r="K9" s="11"/>
    </row>
    <row r="10" spans="1:23" ht="18.75" thickBot="1">
      <c r="K10" s="29"/>
    </row>
    <row r="11" spans="1:23" ht="23.25" customHeight="1">
      <c r="C11" s="3"/>
      <c r="D11" s="99" t="s">
        <v>12</v>
      </c>
      <c r="E11" s="100"/>
      <c r="F11" s="100"/>
      <c r="G11" s="101"/>
      <c r="H11" s="3"/>
      <c r="I11" s="3"/>
      <c r="J11" s="3"/>
      <c r="K11" s="3"/>
    </row>
    <row r="12" spans="1:23" ht="165.75" customHeight="1">
      <c r="A12" s="14" t="s">
        <v>9</v>
      </c>
      <c r="B12" s="15" t="s">
        <v>325</v>
      </c>
      <c r="C12" s="15" t="s">
        <v>0</v>
      </c>
      <c r="D12" s="16" t="s">
        <v>5</v>
      </c>
      <c r="E12" s="16" t="s">
        <v>6</v>
      </c>
      <c r="F12" s="16" t="s">
        <v>7</v>
      </c>
      <c r="G12" s="16" t="s">
        <v>8</v>
      </c>
      <c r="H12" s="15" t="s">
        <v>3</v>
      </c>
      <c r="I12" s="15" t="s">
        <v>13</v>
      </c>
      <c r="J12" s="15" t="s">
        <v>326</v>
      </c>
      <c r="K12" s="15" t="s">
        <v>324</v>
      </c>
      <c r="L12" s="15" t="s">
        <v>16</v>
      </c>
      <c r="M12" s="15" t="s">
        <v>4</v>
      </c>
      <c r="N12" s="15" t="s">
        <v>1</v>
      </c>
      <c r="O12" s="17" t="s">
        <v>10</v>
      </c>
      <c r="Q12" s="6"/>
      <c r="R12" s="6"/>
      <c r="S12" s="6"/>
      <c r="T12" s="6"/>
      <c r="U12" s="6"/>
    </row>
    <row r="13" spans="1:23" ht="38.25" customHeight="1">
      <c r="A13" s="19" t="s">
        <v>50</v>
      </c>
      <c r="B13" s="19" t="s">
        <v>327</v>
      </c>
      <c r="C13" s="19" t="s">
        <v>328</v>
      </c>
      <c r="D13" s="19">
        <v>9134.1299999999992</v>
      </c>
      <c r="E13" s="19">
        <v>9134.1299999999992</v>
      </c>
      <c r="F13" s="19">
        <v>9134.1299999999992</v>
      </c>
      <c r="G13" s="19">
        <v>9134.1299999999992</v>
      </c>
      <c r="H13" s="19">
        <f t="shared" ref="H13:H88" si="0">D13+E13+F13+G13</f>
        <v>36536.519999999997</v>
      </c>
      <c r="I13" s="23">
        <v>250</v>
      </c>
      <c r="J13" s="20">
        <v>9134130</v>
      </c>
      <c r="K13" s="20">
        <v>9134130</v>
      </c>
      <c r="L13" s="22" t="s">
        <v>17</v>
      </c>
      <c r="M13" s="19" t="s">
        <v>335</v>
      </c>
      <c r="N13" s="8"/>
      <c r="O13" s="7"/>
      <c r="T13" s="5" t="s">
        <v>23</v>
      </c>
      <c r="W13" s="12" t="s">
        <v>20</v>
      </c>
    </row>
    <row r="14" spans="1:23">
      <c r="A14" s="19" t="s">
        <v>181</v>
      </c>
      <c r="B14" s="19" t="s">
        <v>330</v>
      </c>
      <c r="C14" s="19" t="s">
        <v>622</v>
      </c>
      <c r="D14" s="19">
        <v>24</v>
      </c>
      <c r="E14" s="19">
        <v>24</v>
      </c>
      <c r="F14" s="19">
        <v>24</v>
      </c>
      <c r="G14" s="19">
        <v>24</v>
      </c>
      <c r="H14" s="19">
        <f t="shared" si="0"/>
        <v>96</v>
      </c>
      <c r="I14" s="23">
        <v>20</v>
      </c>
      <c r="J14" s="20">
        <f t="shared" ref="J14:J89" si="1">+H14*I14</f>
        <v>1920</v>
      </c>
      <c r="K14" s="20">
        <f>SUM(J14:J16)</f>
        <v>169930</v>
      </c>
      <c r="L14" s="19" t="s">
        <v>15</v>
      </c>
      <c r="M14" s="19" t="s">
        <v>335</v>
      </c>
      <c r="N14" s="20"/>
      <c r="O14" s="19"/>
      <c r="T14" s="5" t="s">
        <v>24</v>
      </c>
      <c r="W14" s="12" t="s">
        <v>21</v>
      </c>
    </row>
    <row r="15" spans="1:23">
      <c r="A15" s="19" t="s">
        <v>181</v>
      </c>
      <c r="B15" s="19" t="s">
        <v>331</v>
      </c>
      <c r="C15" s="19" t="s">
        <v>329</v>
      </c>
      <c r="D15" s="19">
        <v>1080</v>
      </c>
      <c r="E15" s="19">
        <v>1080</v>
      </c>
      <c r="F15" s="19">
        <v>1080</v>
      </c>
      <c r="G15" s="19">
        <v>1080</v>
      </c>
      <c r="H15" s="19">
        <f t="shared" si="0"/>
        <v>4320</v>
      </c>
      <c r="I15" s="23">
        <v>38</v>
      </c>
      <c r="J15" s="20">
        <f t="shared" si="1"/>
        <v>164160</v>
      </c>
      <c r="K15" s="20"/>
      <c r="L15" s="19" t="s">
        <v>14</v>
      </c>
      <c r="M15" s="19" t="s">
        <v>335</v>
      </c>
      <c r="N15" s="20"/>
      <c r="O15" s="19"/>
      <c r="T15" s="5" t="s">
        <v>25</v>
      </c>
      <c r="W15" s="12" t="s">
        <v>19</v>
      </c>
    </row>
    <row r="16" spans="1:23">
      <c r="A16" s="19" t="s">
        <v>181</v>
      </c>
      <c r="B16" s="19" t="s">
        <v>332</v>
      </c>
      <c r="C16" s="19" t="s">
        <v>623</v>
      </c>
      <c r="D16" s="19">
        <v>5</v>
      </c>
      <c r="E16" s="19">
        <v>10</v>
      </c>
      <c r="F16" s="19">
        <v>5</v>
      </c>
      <c r="G16" s="19">
        <v>15</v>
      </c>
      <c r="H16" s="19">
        <f t="shared" si="0"/>
        <v>35</v>
      </c>
      <c r="I16" s="23">
        <v>110</v>
      </c>
      <c r="J16" s="20">
        <f t="shared" si="1"/>
        <v>3850</v>
      </c>
      <c r="K16" s="20"/>
      <c r="L16" s="19" t="s">
        <v>15</v>
      </c>
      <c r="M16" s="19" t="s">
        <v>335</v>
      </c>
      <c r="N16" s="20"/>
      <c r="O16" s="7"/>
      <c r="T16" s="5" t="s">
        <v>26</v>
      </c>
      <c r="W16" s="12" t="s">
        <v>18</v>
      </c>
    </row>
    <row r="17" spans="1:23" hidden="1">
      <c r="A17" s="19" t="s">
        <v>181</v>
      </c>
      <c r="B17" s="7" t="s">
        <v>333</v>
      </c>
      <c r="C17" s="7" t="s">
        <v>329</v>
      </c>
      <c r="D17" s="7">
        <v>3</v>
      </c>
      <c r="E17" s="7">
        <v>2</v>
      </c>
      <c r="F17" s="7">
        <v>2</v>
      </c>
      <c r="G17" s="7">
        <v>6</v>
      </c>
      <c r="H17" s="7">
        <f t="shared" si="0"/>
        <v>13</v>
      </c>
      <c r="I17" s="23">
        <v>250</v>
      </c>
      <c r="J17" s="20">
        <f t="shared" si="1"/>
        <v>3250</v>
      </c>
      <c r="K17" s="20"/>
      <c r="L17" s="19"/>
      <c r="M17" s="7"/>
      <c r="N17" s="8"/>
      <c r="O17" s="7"/>
      <c r="T17" s="5" t="s">
        <v>27</v>
      </c>
      <c r="W17" s="12" t="s">
        <v>17</v>
      </c>
    </row>
    <row r="18" spans="1:23" hidden="1">
      <c r="A18" s="19" t="s">
        <v>181</v>
      </c>
      <c r="B18" s="7" t="s">
        <v>334</v>
      </c>
      <c r="C18" s="7" t="s">
        <v>329</v>
      </c>
      <c r="D18" s="7">
        <v>2</v>
      </c>
      <c r="E18" s="7">
        <v>2</v>
      </c>
      <c r="F18" s="7">
        <v>2</v>
      </c>
      <c r="G18" s="7">
        <v>2</v>
      </c>
      <c r="H18" s="7">
        <f t="shared" si="0"/>
        <v>8</v>
      </c>
      <c r="I18" s="23">
        <v>250</v>
      </c>
      <c r="J18" s="20">
        <f t="shared" si="1"/>
        <v>2000</v>
      </c>
      <c r="K18" s="20"/>
      <c r="L18" s="19"/>
      <c r="M18" s="7"/>
      <c r="N18" s="8"/>
      <c r="O18" s="7"/>
      <c r="T18" s="5" t="s">
        <v>28</v>
      </c>
      <c r="W18" s="12" t="s">
        <v>14</v>
      </c>
    </row>
    <row r="19" spans="1:23">
      <c r="A19" s="19" t="s">
        <v>180</v>
      </c>
      <c r="B19" s="19" t="s">
        <v>336</v>
      </c>
      <c r="C19" s="19" t="s">
        <v>624</v>
      </c>
      <c r="D19" s="19">
        <v>9</v>
      </c>
      <c r="E19" s="19">
        <v>9</v>
      </c>
      <c r="F19" s="19">
        <v>9</v>
      </c>
      <c r="G19" s="19">
        <v>9</v>
      </c>
      <c r="H19" s="19">
        <f t="shared" si="0"/>
        <v>36</v>
      </c>
      <c r="I19" s="23">
        <v>175</v>
      </c>
      <c r="J19" s="20">
        <f t="shared" si="1"/>
        <v>6300</v>
      </c>
      <c r="K19" s="20">
        <f>SUM(J19:J20)</f>
        <v>12300</v>
      </c>
      <c r="L19" s="19" t="s">
        <v>15</v>
      </c>
      <c r="M19" s="19" t="s">
        <v>335</v>
      </c>
      <c r="N19" s="8"/>
      <c r="O19" s="7"/>
      <c r="T19" s="5" t="s">
        <v>29</v>
      </c>
      <c r="W19" s="12" t="s">
        <v>15</v>
      </c>
    </row>
    <row r="20" spans="1:23">
      <c r="A20" s="19" t="s">
        <v>180</v>
      </c>
      <c r="B20" s="19" t="s">
        <v>337</v>
      </c>
      <c r="C20" s="19" t="s">
        <v>625</v>
      </c>
      <c r="D20" s="19">
        <v>15</v>
      </c>
      <c r="E20" s="19">
        <v>15</v>
      </c>
      <c r="F20" s="19">
        <v>15</v>
      </c>
      <c r="G20" s="19">
        <v>15</v>
      </c>
      <c r="H20" s="19">
        <f t="shared" si="0"/>
        <v>60</v>
      </c>
      <c r="I20" s="23">
        <v>100</v>
      </c>
      <c r="J20" s="20">
        <f t="shared" si="1"/>
        <v>6000</v>
      </c>
      <c r="K20" s="20"/>
      <c r="L20" s="19" t="s">
        <v>15</v>
      </c>
      <c r="M20" s="19" t="s">
        <v>335</v>
      </c>
      <c r="N20" s="8"/>
      <c r="O20" s="7"/>
      <c r="T20" s="5" t="s">
        <v>30</v>
      </c>
      <c r="W20" s="12"/>
    </row>
    <row r="21" spans="1:23">
      <c r="A21" s="19" t="s">
        <v>160</v>
      </c>
      <c r="B21" s="19" t="s">
        <v>478</v>
      </c>
      <c r="C21" s="19" t="s">
        <v>381</v>
      </c>
      <c r="D21" s="19">
        <v>600</v>
      </c>
      <c r="E21" s="19">
        <v>600</v>
      </c>
      <c r="F21" s="19">
        <v>600</v>
      </c>
      <c r="G21" s="19">
        <v>600</v>
      </c>
      <c r="H21" s="19">
        <f t="shared" si="0"/>
        <v>2400</v>
      </c>
      <c r="I21" s="23">
        <v>150</v>
      </c>
      <c r="J21" s="20">
        <f t="shared" si="1"/>
        <v>360000</v>
      </c>
      <c r="K21" s="20"/>
      <c r="L21" s="19" t="s">
        <v>14</v>
      </c>
      <c r="M21" s="19" t="s">
        <v>335</v>
      </c>
      <c r="N21" s="20"/>
      <c r="O21" s="7"/>
      <c r="T21" s="5" t="s">
        <v>31</v>
      </c>
      <c r="W21" s="12"/>
    </row>
    <row r="22" spans="1:23">
      <c r="A22" s="19" t="s">
        <v>160</v>
      </c>
      <c r="B22" s="19" t="s">
        <v>479</v>
      </c>
      <c r="C22" s="19" t="s">
        <v>381</v>
      </c>
      <c r="D22" s="19">
        <v>275</v>
      </c>
      <c r="E22" s="19">
        <v>275</v>
      </c>
      <c r="F22" s="19">
        <v>275</v>
      </c>
      <c r="G22" s="19">
        <v>275</v>
      </c>
      <c r="H22" s="19">
        <f>D22+E22+F22+G22</f>
        <v>1100</v>
      </c>
      <c r="I22" s="23">
        <v>160</v>
      </c>
      <c r="J22" s="20">
        <f t="shared" ref="J22:J29" si="2">+H22*I22</f>
        <v>176000</v>
      </c>
      <c r="K22" s="20"/>
      <c r="L22" s="19" t="s">
        <v>14</v>
      </c>
      <c r="M22" s="19" t="s">
        <v>335</v>
      </c>
      <c r="N22" s="20"/>
      <c r="O22" s="7"/>
      <c r="T22" s="5"/>
      <c r="W22" s="12"/>
    </row>
    <row r="23" spans="1:23">
      <c r="A23" s="19" t="s">
        <v>160</v>
      </c>
      <c r="B23" s="19" t="s">
        <v>480</v>
      </c>
      <c r="C23" s="19" t="s">
        <v>381</v>
      </c>
      <c r="D23" s="19">
        <v>113</v>
      </c>
      <c r="E23" s="19">
        <v>113</v>
      </c>
      <c r="F23" s="19">
        <v>113</v>
      </c>
      <c r="G23" s="19">
        <v>113</v>
      </c>
      <c r="H23" s="19">
        <f t="shared" si="0"/>
        <v>452</v>
      </c>
      <c r="I23" s="23">
        <v>190</v>
      </c>
      <c r="J23" s="20">
        <f t="shared" si="2"/>
        <v>85880</v>
      </c>
      <c r="K23" s="20"/>
      <c r="L23" s="19" t="s">
        <v>14</v>
      </c>
      <c r="M23" s="19" t="s">
        <v>335</v>
      </c>
      <c r="N23" s="8"/>
      <c r="O23" s="7"/>
      <c r="T23" s="5" t="s">
        <v>32</v>
      </c>
      <c r="W23" s="12"/>
    </row>
    <row r="24" spans="1:23">
      <c r="A24" s="19" t="s">
        <v>160</v>
      </c>
      <c r="B24" s="19" t="s">
        <v>626</v>
      </c>
      <c r="C24" s="19" t="s">
        <v>383</v>
      </c>
      <c r="D24" s="19">
        <v>62</v>
      </c>
      <c r="E24" s="19">
        <v>62</v>
      </c>
      <c r="F24" s="19">
        <v>62</v>
      </c>
      <c r="G24" s="19">
        <v>62</v>
      </c>
      <c r="H24" s="19">
        <f>D24+E24+F24+G24</f>
        <v>248</v>
      </c>
      <c r="I24" s="23">
        <v>170</v>
      </c>
      <c r="J24" s="20">
        <f t="shared" si="2"/>
        <v>42160</v>
      </c>
      <c r="K24" s="20"/>
      <c r="L24" s="19" t="s">
        <v>15</v>
      </c>
      <c r="M24" s="19" t="s">
        <v>335</v>
      </c>
      <c r="N24" s="8"/>
      <c r="O24" s="7"/>
      <c r="T24" s="5"/>
      <c r="W24" s="12"/>
    </row>
    <row r="25" spans="1:23">
      <c r="A25" s="19" t="s">
        <v>160</v>
      </c>
      <c r="B25" s="19" t="s">
        <v>384</v>
      </c>
      <c r="C25" s="19" t="s">
        <v>383</v>
      </c>
      <c r="D25" s="19">
        <v>40</v>
      </c>
      <c r="E25" s="19">
        <v>40</v>
      </c>
      <c r="F25" s="19">
        <v>40</v>
      </c>
      <c r="G25" s="19">
        <v>40</v>
      </c>
      <c r="H25" s="19">
        <f>D25+E25+F25+G25</f>
        <v>160</v>
      </c>
      <c r="I25" s="23">
        <v>190</v>
      </c>
      <c r="J25" s="20">
        <f t="shared" si="2"/>
        <v>30400</v>
      </c>
      <c r="K25" s="20"/>
      <c r="L25" s="19" t="s">
        <v>15</v>
      </c>
      <c r="M25" s="19" t="s">
        <v>335</v>
      </c>
      <c r="N25" s="20"/>
      <c r="O25" s="19"/>
      <c r="T25" s="5"/>
      <c r="W25" s="12"/>
    </row>
    <row r="26" spans="1:23">
      <c r="A26" s="19" t="s">
        <v>160</v>
      </c>
      <c r="B26" s="19" t="s">
        <v>338</v>
      </c>
      <c r="C26" s="19" t="s">
        <v>627</v>
      </c>
      <c r="D26" s="19">
        <v>36</v>
      </c>
      <c r="E26" s="19">
        <v>36</v>
      </c>
      <c r="F26" s="19">
        <v>36</v>
      </c>
      <c r="G26" s="19">
        <v>36</v>
      </c>
      <c r="H26" s="19">
        <f t="shared" si="0"/>
        <v>144</v>
      </c>
      <c r="I26" s="23">
        <v>140</v>
      </c>
      <c r="J26" s="20">
        <f t="shared" si="2"/>
        <v>20160</v>
      </c>
      <c r="K26" s="20"/>
      <c r="L26" s="19" t="s">
        <v>15</v>
      </c>
      <c r="M26" s="19" t="s">
        <v>335</v>
      </c>
      <c r="N26" s="8"/>
      <c r="O26" s="7"/>
      <c r="T26" s="5" t="s">
        <v>33</v>
      </c>
      <c r="W26" s="12"/>
    </row>
    <row r="27" spans="1:23">
      <c r="A27" s="19" t="s">
        <v>160</v>
      </c>
      <c r="B27" s="19" t="s">
        <v>628</v>
      </c>
      <c r="C27" s="19" t="s">
        <v>627</v>
      </c>
      <c r="D27" s="19">
        <v>36</v>
      </c>
      <c r="E27" s="19">
        <v>36</v>
      </c>
      <c r="F27" s="19">
        <v>36</v>
      </c>
      <c r="G27" s="19">
        <v>36</v>
      </c>
      <c r="H27" s="19">
        <f>D27+E27+F27+G27</f>
        <v>144</v>
      </c>
      <c r="I27" s="23">
        <v>135</v>
      </c>
      <c r="J27" s="20">
        <f t="shared" si="2"/>
        <v>19440</v>
      </c>
      <c r="K27" s="20"/>
      <c r="L27" s="19" t="s">
        <v>15</v>
      </c>
      <c r="M27" s="19" t="s">
        <v>335</v>
      </c>
      <c r="N27" s="8"/>
      <c r="O27" s="7"/>
      <c r="T27" s="5"/>
      <c r="W27" s="12"/>
    </row>
    <row r="28" spans="1:23">
      <c r="A28" s="19" t="s">
        <v>160</v>
      </c>
      <c r="B28" s="19" t="s">
        <v>629</v>
      </c>
      <c r="C28" s="19" t="s">
        <v>627</v>
      </c>
      <c r="D28" s="19">
        <v>36</v>
      </c>
      <c r="E28" s="19">
        <v>36</v>
      </c>
      <c r="F28" s="19">
        <v>36</v>
      </c>
      <c r="G28" s="19">
        <v>36</v>
      </c>
      <c r="H28" s="19">
        <f>D28+E28+F28+G28</f>
        <v>144</v>
      </c>
      <c r="I28" s="23">
        <v>145</v>
      </c>
      <c r="J28" s="20">
        <f t="shared" si="2"/>
        <v>20880</v>
      </c>
      <c r="K28" s="20"/>
      <c r="L28" s="19" t="s">
        <v>15</v>
      </c>
      <c r="M28" s="19" t="s">
        <v>335</v>
      </c>
      <c r="N28" s="8"/>
      <c r="O28" s="7"/>
      <c r="T28" s="5"/>
      <c r="W28" s="12"/>
    </row>
    <row r="29" spans="1:23">
      <c r="A29" s="19" t="s">
        <v>160</v>
      </c>
      <c r="B29" s="19" t="s">
        <v>701</v>
      </c>
      <c r="C29" s="19" t="s">
        <v>702</v>
      </c>
      <c r="D29" s="19">
        <v>25</v>
      </c>
      <c r="E29" s="19">
        <v>25</v>
      </c>
      <c r="F29" s="19">
        <v>25</v>
      </c>
      <c r="G29" s="19">
        <v>25</v>
      </c>
      <c r="H29" s="19">
        <f>D29+E29+F29+G29</f>
        <v>100</v>
      </c>
      <c r="I29" s="23">
        <v>195</v>
      </c>
      <c r="J29" s="20">
        <f t="shared" si="2"/>
        <v>19500</v>
      </c>
      <c r="K29" s="20"/>
      <c r="L29" s="19" t="s">
        <v>15</v>
      </c>
      <c r="M29" s="19" t="s">
        <v>335</v>
      </c>
      <c r="N29" s="8"/>
      <c r="O29" s="7"/>
      <c r="T29" s="5"/>
      <c r="W29" s="12"/>
    </row>
    <row r="30" spans="1:23">
      <c r="A30" s="19" t="s">
        <v>160</v>
      </c>
      <c r="B30" s="19" t="s">
        <v>339</v>
      </c>
      <c r="C30" s="19" t="s">
        <v>382</v>
      </c>
      <c r="D30" s="19">
        <v>150</v>
      </c>
      <c r="E30" s="19">
        <v>150</v>
      </c>
      <c r="F30" s="19">
        <v>150</v>
      </c>
      <c r="G30" s="19">
        <v>150</v>
      </c>
      <c r="H30" s="19">
        <f t="shared" si="0"/>
        <v>600</v>
      </c>
      <c r="I30" s="23">
        <v>50</v>
      </c>
      <c r="J30" s="20">
        <f t="shared" si="1"/>
        <v>30000</v>
      </c>
      <c r="K30" s="20"/>
      <c r="L30" s="19" t="s">
        <v>15</v>
      </c>
      <c r="M30" s="19" t="s">
        <v>335</v>
      </c>
      <c r="N30" s="8"/>
      <c r="O30" s="7"/>
      <c r="T30" s="5" t="s">
        <v>34</v>
      </c>
      <c r="W30" s="12"/>
    </row>
    <row r="31" spans="1:23">
      <c r="A31" s="19" t="s">
        <v>160</v>
      </c>
      <c r="B31" s="19" t="s">
        <v>340</v>
      </c>
      <c r="C31" s="19" t="s">
        <v>382</v>
      </c>
      <c r="D31" s="19">
        <v>75</v>
      </c>
      <c r="E31" s="19">
        <v>75</v>
      </c>
      <c r="F31" s="19">
        <v>75</v>
      </c>
      <c r="G31" s="19">
        <v>50</v>
      </c>
      <c r="H31" s="19">
        <f t="shared" si="0"/>
        <v>275</v>
      </c>
      <c r="I31" s="23">
        <v>50</v>
      </c>
      <c r="J31" s="20">
        <f t="shared" si="1"/>
        <v>13750</v>
      </c>
      <c r="K31" s="20"/>
      <c r="L31" s="19" t="s">
        <v>15</v>
      </c>
      <c r="M31" s="19" t="s">
        <v>335</v>
      </c>
      <c r="N31" s="8"/>
      <c r="O31" s="7"/>
      <c r="T31" s="5" t="s">
        <v>35</v>
      </c>
      <c r="W31" s="12"/>
    </row>
    <row r="32" spans="1:23">
      <c r="A32" s="19" t="s">
        <v>160</v>
      </c>
      <c r="B32" s="19" t="s">
        <v>630</v>
      </c>
      <c r="C32" s="19" t="s">
        <v>382</v>
      </c>
      <c r="D32" s="19">
        <v>25</v>
      </c>
      <c r="E32" s="19">
        <v>25</v>
      </c>
      <c r="F32" s="19">
        <v>25</v>
      </c>
      <c r="G32" s="19">
        <v>25</v>
      </c>
      <c r="H32" s="19">
        <f>D32+E32+F32+G32</f>
        <v>100</v>
      </c>
      <c r="I32" s="23">
        <v>50</v>
      </c>
      <c r="J32" s="20">
        <f>+H32*I32</f>
        <v>5000</v>
      </c>
      <c r="K32" s="20"/>
      <c r="L32" s="19" t="s">
        <v>15</v>
      </c>
      <c r="M32" s="19" t="s">
        <v>335</v>
      </c>
      <c r="N32" s="8"/>
      <c r="O32" s="7"/>
      <c r="T32" s="5"/>
      <c r="W32" s="12"/>
    </row>
    <row r="33" spans="1:23">
      <c r="A33" s="19" t="s">
        <v>160</v>
      </c>
      <c r="B33" s="19" t="s">
        <v>631</v>
      </c>
      <c r="C33" s="19" t="s">
        <v>382</v>
      </c>
      <c r="D33" s="19">
        <v>240</v>
      </c>
      <c r="E33" s="19">
        <v>225</v>
      </c>
      <c r="F33" s="19">
        <v>200</v>
      </c>
      <c r="G33" s="19">
        <v>200</v>
      </c>
      <c r="H33" s="19">
        <f t="shared" si="0"/>
        <v>865</v>
      </c>
      <c r="I33" s="23">
        <v>50</v>
      </c>
      <c r="J33" s="20">
        <f t="shared" si="1"/>
        <v>43250</v>
      </c>
      <c r="K33" s="20"/>
      <c r="L33" s="19" t="s">
        <v>15</v>
      </c>
      <c r="M33" s="19" t="s">
        <v>335</v>
      </c>
      <c r="N33" s="8"/>
      <c r="O33" s="7"/>
      <c r="T33" s="5" t="s">
        <v>36</v>
      </c>
      <c r="W33" s="12"/>
    </row>
    <row r="34" spans="1:23">
      <c r="A34" s="19" t="s">
        <v>160</v>
      </c>
      <c r="B34" s="19" t="s">
        <v>341</v>
      </c>
      <c r="C34" s="19" t="s">
        <v>632</v>
      </c>
      <c r="D34" s="19">
        <v>105</v>
      </c>
      <c r="E34" s="19">
        <v>105</v>
      </c>
      <c r="F34" s="19">
        <v>105</v>
      </c>
      <c r="G34" s="19">
        <v>105</v>
      </c>
      <c r="H34" s="19">
        <f t="shared" si="0"/>
        <v>420</v>
      </c>
      <c r="I34" s="23">
        <v>300</v>
      </c>
      <c r="J34" s="20">
        <f t="shared" si="1"/>
        <v>126000</v>
      </c>
      <c r="K34" s="20"/>
      <c r="L34" s="19" t="s">
        <v>14</v>
      </c>
      <c r="M34" s="19" t="s">
        <v>335</v>
      </c>
      <c r="N34" s="8"/>
      <c r="O34" s="7"/>
      <c r="T34" s="5" t="s">
        <v>37</v>
      </c>
      <c r="W34" s="12"/>
    </row>
    <row r="35" spans="1:23">
      <c r="A35" s="19" t="s">
        <v>160</v>
      </c>
      <c r="B35" s="19" t="s">
        <v>356</v>
      </c>
      <c r="C35" s="19" t="s">
        <v>632</v>
      </c>
      <c r="D35" s="19">
        <v>60</v>
      </c>
      <c r="E35" s="19">
        <v>60</v>
      </c>
      <c r="F35" s="19">
        <v>60</v>
      </c>
      <c r="G35" s="19">
        <v>60</v>
      </c>
      <c r="H35" s="19">
        <f>D35+E35+F35+G35</f>
        <v>240</v>
      </c>
      <c r="I35" s="23">
        <v>400</v>
      </c>
      <c r="J35" s="20">
        <f>+H35*I35</f>
        <v>96000</v>
      </c>
      <c r="K35" s="20"/>
      <c r="L35" s="19" t="s">
        <v>14</v>
      </c>
      <c r="M35" s="19" t="s">
        <v>335</v>
      </c>
      <c r="N35" s="8"/>
      <c r="O35" s="7"/>
      <c r="T35" s="5"/>
      <c r="W35" s="12"/>
    </row>
    <row r="36" spans="1:23">
      <c r="A36" s="19" t="s">
        <v>160</v>
      </c>
      <c r="B36" s="19" t="s">
        <v>342</v>
      </c>
      <c r="C36" s="19" t="s">
        <v>633</v>
      </c>
      <c r="D36" s="19">
        <v>8</v>
      </c>
      <c r="E36" s="19">
        <v>8</v>
      </c>
      <c r="F36" s="19">
        <v>8</v>
      </c>
      <c r="G36" s="19">
        <v>8</v>
      </c>
      <c r="H36" s="19">
        <f t="shared" si="0"/>
        <v>32</v>
      </c>
      <c r="I36" s="23">
        <v>250</v>
      </c>
      <c r="J36" s="20">
        <f t="shared" si="1"/>
        <v>8000</v>
      </c>
      <c r="K36" s="20"/>
      <c r="L36" s="19" t="s">
        <v>15</v>
      </c>
      <c r="M36" s="19" t="s">
        <v>335</v>
      </c>
      <c r="N36" s="8"/>
      <c r="O36" s="7"/>
      <c r="T36" s="5" t="s">
        <v>38</v>
      </c>
      <c r="W36" s="12"/>
    </row>
    <row r="37" spans="1:23">
      <c r="A37" s="19" t="s">
        <v>160</v>
      </c>
      <c r="B37" s="19" t="s">
        <v>748</v>
      </c>
      <c r="C37" s="19" t="s">
        <v>749</v>
      </c>
      <c r="D37" s="19">
        <v>6</v>
      </c>
      <c r="E37" s="19">
        <v>6</v>
      </c>
      <c r="F37" s="19">
        <v>6</v>
      </c>
      <c r="G37" s="19">
        <v>6</v>
      </c>
      <c r="H37" s="19">
        <f>D37+E37+F37+G37</f>
        <v>24</v>
      </c>
      <c r="I37" s="23">
        <v>300</v>
      </c>
      <c r="J37" s="20">
        <f>+H37*I37</f>
        <v>7200</v>
      </c>
      <c r="K37" s="20"/>
      <c r="L37" s="19" t="s">
        <v>15</v>
      </c>
      <c r="M37" s="19" t="s">
        <v>335</v>
      </c>
      <c r="N37" s="8"/>
      <c r="O37" s="7"/>
      <c r="T37" s="5"/>
      <c r="W37" s="12"/>
    </row>
    <row r="38" spans="1:23">
      <c r="A38" s="19" t="s">
        <v>160</v>
      </c>
      <c r="B38" s="19" t="s">
        <v>750</v>
      </c>
      <c r="C38" s="19" t="s">
        <v>329</v>
      </c>
      <c r="D38" s="19">
        <v>18</v>
      </c>
      <c r="E38" s="19">
        <v>18</v>
      </c>
      <c r="F38" s="19">
        <v>18</v>
      </c>
      <c r="G38" s="19">
        <v>18</v>
      </c>
      <c r="H38" s="19">
        <f>D38+E38+F38+G38</f>
        <v>72</v>
      </c>
      <c r="I38" s="23">
        <v>200</v>
      </c>
      <c r="J38" s="20">
        <f>+H38*I38</f>
        <v>14400</v>
      </c>
      <c r="K38" s="20"/>
      <c r="L38" s="19" t="s">
        <v>15</v>
      </c>
      <c r="M38" s="19" t="s">
        <v>335</v>
      </c>
      <c r="N38" s="8"/>
      <c r="O38" s="7"/>
      <c r="T38" s="5"/>
      <c r="W38" s="12"/>
    </row>
    <row r="39" spans="1:23">
      <c r="A39" s="19" t="s">
        <v>160</v>
      </c>
      <c r="B39" s="19" t="s">
        <v>343</v>
      </c>
      <c r="C39" s="19" t="s">
        <v>633</v>
      </c>
      <c r="D39" s="19">
        <v>3</v>
      </c>
      <c r="E39" s="19">
        <v>3</v>
      </c>
      <c r="F39" s="19">
        <v>3</v>
      </c>
      <c r="G39" s="19">
        <v>3</v>
      </c>
      <c r="H39" s="19">
        <f t="shared" si="0"/>
        <v>12</v>
      </c>
      <c r="I39" s="23">
        <v>125</v>
      </c>
      <c r="J39" s="20">
        <f t="shared" si="1"/>
        <v>1500</v>
      </c>
      <c r="K39" s="20"/>
      <c r="L39" s="19" t="s">
        <v>15</v>
      </c>
      <c r="M39" s="19" t="s">
        <v>335</v>
      </c>
      <c r="N39" s="8"/>
      <c r="O39" s="7"/>
      <c r="T39" s="5" t="s">
        <v>39</v>
      </c>
      <c r="W39" s="12"/>
    </row>
    <row r="40" spans="1:23">
      <c r="A40" s="19" t="s">
        <v>160</v>
      </c>
      <c r="B40" s="19" t="s">
        <v>634</v>
      </c>
      <c r="C40" s="19" t="s">
        <v>329</v>
      </c>
      <c r="D40" s="19">
        <v>36</v>
      </c>
      <c r="E40" s="19">
        <v>36</v>
      </c>
      <c r="F40" s="19">
        <v>36</v>
      </c>
      <c r="G40" s="19">
        <v>36</v>
      </c>
      <c r="H40" s="19">
        <f>D40+E40+F40+G40</f>
        <v>144</v>
      </c>
      <c r="I40" s="23">
        <v>30</v>
      </c>
      <c r="J40" s="20">
        <f>+H40*I40</f>
        <v>4320</v>
      </c>
      <c r="K40" s="20"/>
      <c r="L40" s="19" t="s">
        <v>15</v>
      </c>
      <c r="M40" s="19" t="s">
        <v>335</v>
      </c>
      <c r="N40" s="8"/>
      <c r="O40" s="7"/>
      <c r="T40" s="5"/>
      <c r="W40" s="12"/>
    </row>
    <row r="41" spans="1:23">
      <c r="A41" s="19" t="s">
        <v>160</v>
      </c>
      <c r="B41" s="19" t="s">
        <v>344</v>
      </c>
      <c r="C41" s="19" t="s">
        <v>633</v>
      </c>
      <c r="D41" s="19">
        <v>144</v>
      </c>
      <c r="E41" s="19">
        <v>144</v>
      </c>
      <c r="F41" s="19">
        <v>144</v>
      </c>
      <c r="G41" s="19">
        <v>144</v>
      </c>
      <c r="H41" s="19">
        <f t="shared" si="0"/>
        <v>576</v>
      </c>
      <c r="I41" s="23">
        <v>50</v>
      </c>
      <c r="J41" s="20">
        <f t="shared" si="1"/>
        <v>28800</v>
      </c>
      <c r="K41" s="20"/>
      <c r="L41" s="19" t="s">
        <v>15</v>
      </c>
      <c r="M41" s="19" t="s">
        <v>335</v>
      </c>
      <c r="N41" s="8"/>
      <c r="O41" s="7"/>
      <c r="T41" s="5" t="s">
        <v>40</v>
      </c>
      <c r="W41" s="12"/>
    </row>
    <row r="42" spans="1:23">
      <c r="A42" s="19" t="s">
        <v>160</v>
      </c>
      <c r="B42" s="19" t="s">
        <v>345</v>
      </c>
      <c r="C42" s="19" t="s">
        <v>635</v>
      </c>
      <c r="D42" s="19">
        <v>6</v>
      </c>
      <c r="E42" s="19">
        <v>6</v>
      </c>
      <c r="F42" s="19">
        <v>6</v>
      </c>
      <c r="G42" s="19">
        <v>6</v>
      </c>
      <c r="H42" s="19">
        <f t="shared" si="0"/>
        <v>24</v>
      </c>
      <c r="I42" s="23">
        <v>90</v>
      </c>
      <c r="J42" s="20">
        <f t="shared" si="1"/>
        <v>2160</v>
      </c>
      <c r="K42" s="20"/>
      <c r="L42" s="19" t="s">
        <v>15</v>
      </c>
      <c r="M42" s="19" t="s">
        <v>335</v>
      </c>
      <c r="N42" s="8"/>
      <c r="O42" s="7"/>
      <c r="T42" s="5" t="s">
        <v>41</v>
      </c>
      <c r="W42" s="12"/>
    </row>
    <row r="43" spans="1:23">
      <c r="A43" s="19" t="s">
        <v>160</v>
      </c>
      <c r="B43" s="19" t="s">
        <v>346</v>
      </c>
      <c r="C43" s="19" t="s">
        <v>635</v>
      </c>
      <c r="D43" s="19">
        <v>6</v>
      </c>
      <c r="E43" s="19">
        <v>6</v>
      </c>
      <c r="F43" s="19">
        <v>6</v>
      </c>
      <c r="G43" s="19">
        <v>6</v>
      </c>
      <c r="H43" s="19">
        <f t="shared" si="0"/>
        <v>24</v>
      </c>
      <c r="I43" s="23">
        <v>90</v>
      </c>
      <c r="J43" s="20">
        <f t="shared" si="1"/>
        <v>2160</v>
      </c>
      <c r="K43" s="20"/>
      <c r="L43" s="19" t="s">
        <v>15</v>
      </c>
      <c r="M43" s="19" t="s">
        <v>335</v>
      </c>
      <c r="N43" s="8"/>
      <c r="O43" s="7"/>
      <c r="T43" s="5" t="s">
        <v>42</v>
      </c>
      <c r="W43" s="12"/>
    </row>
    <row r="44" spans="1:23">
      <c r="A44" s="19" t="s">
        <v>160</v>
      </c>
      <c r="B44" s="19" t="s">
        <v>636</v>
      </c>
      <c r="C44" s="19" t="s">
        <v>637</v>
      </c>
      <c r="D44" s="19">
        <v>18</v>
      </c>
      <c r="E44" s="19">
        <v>18</v>
      </c>
      <c r="F44" s="19">
        <v>18</v>
      </c>
      <c r="G44" s="19">
        <v>18</v>
      </c>
      <c r="H44" s="19">
        <f t="shared" si="0"/>
        <v>72</v>
      </c>
      <c r="I44" s="23">
        <v>130</v>
      </c>
      <c r="J44" s="20">
        <f t="shared" si="1"/>
        <v>9360</v>
      </c>
      <c r="K44" s="20"/>
      <c r="L44" s="19" t="s">
        <v>15</v>
      </c>
      <c r="M44" s="19" t="s">
        <v>335</v>
      </c>
      <c r="N44" s="8"/>
      <c r="O44" s="7"/>
      <c r="T44" s="5" t="s">
        <v>43</v>
      </c>
      <c r="W44" s="12"/>
    </row>
    <row r="45" spans="1:23">
      <c r="A45" s="19" t="s">
        <v>160</v>
      </c>
      <c r="B45" s="19" t="s">
        <v>621</v>
      </c>
      <c r="C45" s="19" t="s">
        <v>638</v>
      </c>
      <c r="D45" s="19">
        <v>25</v>
      </c>
      <c r="E45" s="19">
        <v>25</v>
      </c>
      <c r="F45" s="19">
        <v>25</v>
      </c>
      <c r="G45" s="19">
        <v>25</v>
      </c>
      <c r="H45" s="19">
        <f t="shared" si="0"/>
        <v>100</v>
      </c>
      <c r="I45" s="23">
        <v>95</v>
      </c>
      <c r="J45" s="20">
        <f t="shared" si="1"/>
        <v>9500</v>
      </c>
      <c r="K45" s="20"/>
      <c r="L45" s="19" t="s">
        <v>15</v>
      </c>
      <c r="M45" s="19" t="s">
        <v>335</v>
      </c>
      <c r="N45" s="8"/>
      <c r="O45" s="7"/>
      <c r="T45" s="5" t="s">
        <v>44</v>
      </c>
      <c r="W45" s="12"/>
    </row>
    <row r="46" spans="1:23">
      <c r="A46" s="19" t="s">
        <v>160</v>
      </c>
      <c r="B46" s="19" t="s">
        <v>639</v>
      </c>
      <c r="C46" s="19" t="s">
        <v>381</v>
      </c>
      <c r="D46" s="19">
        <v>50</v>
      </c>
      <c r="E46" s="19">
        <v>50</v>
      </c>
      <c r="F46" s="19">
        <v>50</v>
      </c>
      <c r="G46" s="19">
        <v>50</v>
      </c>
      <c r="H46" s="19">
        <f t="shared" si="0"/>
        <v>200</v>
      </c>
      <c r="I46" s="23">
        <v>647</v>
      </c>
      <c r="J46" s="20">
        <f t="shared" si="1"/>
        <v>129400</v>
      </c>
      <c r="K46" s="20"/>
      <c r="L46" s="19" t="s">
        <v>14</v>
      </c>
      <c r="M46" s="19" t="s">
        <v>335</v>
      </c>
      <c r="N46" s="8"/>
      <c r="O46" s="7"/>
      <c r="T46" s="5" t="s">
        <v>45</v>
      </c>
      <c r="W46" s="12"/>
    </row>
    <row r="47" spans="1:23">
      <c r="A47" s="19" t="s">
        <v>160</v>
      </c>
      <c r="B47" s="19" t="s">
        <v>640</v>
      </c>
      <c r="C47" s="19" t="s">
        <v>381</v>
      </c>
      <c r="D47" s="19">
        <v>25</v>
      </c>
      <c r="E47" s="19">
        <v>25</v>
      </c>
      <c r="F47" s="19">
        <v>25</v>
      </c>
      <c r="G47" s="19">
        <v>25</v>
      </c>
      <c r="H47" s="19">
        <f>D47+E47+F47+G47</f>
        <v>100</v>
      </c>
      <c r="I47" s="23">
        <v>895</v>
      </c>
      <c r="J47" s="20">
        <f>+H47*I47</f>
        <v>89500</v>
      </c>
      <c r="K47" s="20"/>
      <c r="L47" s="19" t="s">
        <v>14</v>
      </c>
      <c r="M47" s="19" t="s">
        <v>335</v>
      </c>
      <c r="N47" s="8"/>
      <c r="O47" s="7"/>
      <c r="T47" s="5"/>
      <c r="W47" s="12"/>
    </row>
    <row r="48" spans="1:23">
      <c r="A48" s="19" t="s">
        <v>160</v>
      </c>
      <c r="B48" s="19" t="s">
        <v>347</v>
      </c>
      <c r="C48" s="19" t="s">
        <v>641</v>
      </c>
      <c r="D48" s="19">
        <v>6</v>
      </c>
      <c r="E48" s="19">
        <v>6</v>
      </c>
      <c r="F48" s="19">
        <v>6</v>
      </c>
      <c r="G48" s="19">
        <v>6</v>
      </c>
      <c r="H48" s="19">
        <f t="shared" si="0"/>
        <v>24</v>
      </c>
      <c r="I48" s="23">
        <v>700</v>
      </c>
      <c r="J48" s="20">
        <f t="shared" si="1"/>
        <v>16800</v>
      </c>
      <c r="K48" s="20"/>
      <c r="L48" s="19" t="s">
        <v>15</v>
      </c>
      <c r="M48" s="19" t="s">
        <v>335</v>
      </c>
      <c r="N48" s="8"/>
      <c r="O48" s="7"/>
      <c r="T48" s="5" t="s">
        <v>46</v>
      </c>
      <c r="W48" s="12"/>
    </row>
    <row r="49" spans="1:23">
      <c r="A49" s="19" t="s">
        <v>160</v>
      </c>
      <c r="B49" s="19" t="s">
        <v>642</v>
      </c>
      <c r="C49" s="19" t="s">
        <v>641</v>
      </c>
      <c r="D49" s="19">
        <v>6</v>
      </c>
      <c r="E49" s="19">
        <v>6</v>
      </c>
      <c r="F49" s="19">
        <v>6</v>
      </c>
      <c r="G49" s="19">
        <v>6</v>
      </c>
      <c r="H49" s="19">
        <f>D49+E49+F49+G49</f>
        <v>24</v>
      </c>
      <c r="I49" s="23">
        <v>625</v>
      </c>
      <c r="J49" s="20">
        <f>+H49*I49</f>
        <v>15000</v>
      </c>
      <c r="K49" s="20"/>
      <c r="L49" s="19" t="s">
        <v>15</v>
      </c>
      <c r="M49" s="19" t="s">
        <v>335</v>
      </c>
      <c r="N49" s="8"/>
      <c r="O49" s="7"/>
      <c r="T49" s="5"/>
      <c r="W49" s="12"/>
    </row>
    <row r="50" spans="1:23">
      <c r="A50" s="19" t="s">
        <v>160</v>
      </c>
      <c r="B50" s="19" t="s">
        <v>643</v>
      </c>
      <c r="C50" s="19" t="s">
        <v>641</v>
      </c>
      <c r="D50" s="19">
        <v>6</v>
      </c>
      <c r="E50" s="19">
        <v>6</v>
      </c>
      <c r="F50" s="19">
        <v>6</v>
      </c>
      <c r="G50" s="19">
        <v>6</v>
      </c>
      <c r="H50" s="19">
        <f>D50+E50+F50+G50</f>
        <v>24</v>
      </c>
      <c r="I50" s="23">
        <v>800</v>
      </c>
      <c r="J50" s="20">
        <f>+H50*I50</f>
        <v>19200</v>
      </c>
      <c r="K50" s="20"/>
      <c r="L50" s="19" t="s">
        <v>15</v>
      </c>
      <c r="M50" s="19" t="s">
        <v>335</v>
      </c>
      <c r="N50" s="8"/>
      <c r="O50" s="7"/>
      <c r="T50" s="5"/>
      <c r="W50" s="12"/>
    </row>
    <row r="51" spans="1:23">
      <c r="A51" s="19" t="s">
        <v>160</v>
      </c>
      <c r="B51" s="19" t="s">
        <v>644</v>
      </c>
      <c r="C51" s="19" t="s">
        <v>641</v>
      </c>
      <c r="D51" s="19">
        <v>3</v>
      </c>
      <c r="E51" s="19">
        <v>3</v>
      </c>
      <c r="F51" s="19">
        <v>3</v>
      </c>
      <c r="G51" s="19">
        <v>3</v>
      </c>
      <c r="H51" s="19">
        <f t="shared" si="0"/>
        <v>12</v>
      </c>
      <c r="I51" s="23">
        <v>700</v>
      </c>
      <c r="J51" s="20">
        <f t="shared" si="1"/>
        <v>8400</v>
      </c>
      <c r="K51" s="20"/>
      <c r="L51" s="19" t="s">
        <v>15</v>
      </c>
      <c r="M51" s="19" t="s">
        <v>335</v>
      </c>
      <c r="N51" s="8"/>
      <c r="O51" s="7"/>
      <c r="T51" s="5" t="s">
        <v>47</v>
      </c>
      <c r="W51" s="12"/>
    </row>
    <row r="52" spans="1:23">
      <c r="A52" s="19" t="s">
        <v>160</v>
      </c>
      <c r="B52" s="19" t="s">
        <v>645</v>
      </c>
      <c r="C52" s="19" t="s">
        <v>641</v>
      </c>
      <c r="D52" s="19">
        <v>6</v>
      </c>
      <c r="E52" s="19">
        <v>6</v>
      </c>
      <c r="F52" s="19">
        <v>6</v>
      </c>
      <c r="G52" s="19">
        <v>6</v>
      </c>
      <c r="H52" s="19">
        <f>D52+E52+F52+G52</f>
        <v>24</v>
      </c>
      <c r="I52" s="23">
        <v>500</v>
      </c>
      <c r="J52" s="20">
        <f>+H52*I52</f>
        <v>12000</v>
      </c>
      <c r="K52" s="20"/>
      <c r="L52" s="19" t="s">
        <v>15</v>
      </c>
      <c r="M52" s="19" t="s">
        <v>335</v>
      </c>
      <c r="N52" s="8"/>
      <c r="O52" s="7"/>
      <c r="T52" s="5"/>
      <c r="W52" s="12"/>
    </row>
    <row r="53" spans="1:23" ht="21" customHeight="1">
      <c r="A53" s="19" t="s">
        <v>160</v>
      </c>
      <c r="B53" s="19" t="s">
        <v>751</v>
      </c>
      <c r="C53" s="19" t="s">
        <v>752</v>
      </c>
      <c r="D53" s="19">
        <v>624</v>
      </c>
      <c r="E53" s="19">
        <v>624</v>
      </c>
      <c r="F53" s="19">
        <v>624</v>
      </c>
      <c r="G53" s="19">
        <v>624</v>
      </c>
      <c r="H53" s="19">
        <f>D53+E53+F53+G53</f>
        <v>2496</v>
      </c>
      <c r="I53" s="23">
        <v>500</v>
      </c>
      <c r="J53" s="20">
        <f>+H53*I53</f>
        <v>1248000</v>
      </c>
      <c r="K53" s="20"/>
      <c r="L53" s="22" t="s">
        <v>17</v>
      </c>
      <c r="M53" s="19" t="s">
        <v>335</v>
      </c>
      <c r="N53" s="8"/>
      <c r="O53" s="7"/>
      <c r="T53" s="5"/>
      <c r="W53" s="12"/>
    </row>
    <row r="54" spans="1:23">
      <c r="A54" s="19" t="s">
        <v>160</v>
      </c>
      <c r="B54" s="19" t="s">
        <v>672</v>
      </c>
      <c r="C54" s="19" t="s">
        <v>641</v>
      </c>
      <c r="D54" s="19">
        <v>6</v>
      </c>
      <c r="E54" s="19">
        <v>6</v>
      </c>
      <c r="F54" s="19">
        <v>6</v>
      </c>
      <c r="G54" s="19">
        <v>6</v>
      </c>
      <c r="H54" s="19">
        <f>D54+E54+F54+G54</f>
        <v>24</v>
      </c>
      <c r="I54" s="23">
        <v>500</v>
      </c>
      <c r="J54" s="20">
        <f>+H54*I54</f>
        <v>12000</v>
      </c>
      <c r="K54" s="20"/>
      <c r="L54" s="19" t="s">
        <v>15</v>
      </c>
      <c r="M54" s="19" t="s">
        <v>335</v>
      </c>
      <c r="N54" s="8"/>
      <c r="O54" s="7"/>
      <c r="T54" s="5"/>
      <c r="W54" s="12"/>
    </row>
    <row r="55" spans="1:23">
      <c r="A55" s="19" t="s">
        <v>160</v>
      </c>
      <c r="B55" s="19" t="s">
        <v>646</v>
      </c>
      <c r="C55" s="19" t="s">
        <v>329</v>
      </c>
      <c r="D55" s="19">
        <v>45</v>
      </c>
      <c r="E55" s="19">
        <v>45</v>
      </c>
      <c r="F55" s="19">
        <v>45</v>
      </c>
      <c r="G55" s="19">
        <v>45</v>
      </c>
      <c r="H55" s="19">
        <f t="shared" si="0"/>
        <v>180</v>
      </c>
      <c r="I55" s="23">
        <v>150</v>
      </c>
      <c r="J55" s="20">
        <f t="shared" si="1"/>
        <v>27000</v>
      </c>
      <c r="K55" s="20"/>
      <c r="L55" s="19" t="s">
        <v>15</v>
      </c>
      <c r="M55" s="19" t="s">
        <v>335</v>
      </c>
      <c r="N55" s="8"/>
      <c r="O55" s="7"/>
      <c r="T55" s="5" t="s">
        <v>48</v>
      </c>
      <c r="W55" s="12"/>
    </row>
    <row r="56" spans="1:23">
      <c r="A56" s="19" t="s">
        <v>160</v>
      </c>
      <c r="B56" s="19" t="s">
        <v>753</v>
      </c>
      <c r="C56" s="19" t="s">
        <v>329</v>
      </c>
      <c r="D56" s="19">
        <v>300</v>
      </c>
      <c r="E56" s="19">
        <v>300</v>
      </c>
      <c r="F56" s="19">
        <v>300</v>
      </c>
      <c r="G56" s="19">
        <v>300</v>
      </c>
      <c r="H56" s="19">
        <f>D56+E56+F56+G56</f>
        <v>1200</v>
      </c>
      <c r="I56" s="23">
        <v>89.9</v>
      </c>
      <c r="J56" s="20">
        <f>+H56*I56</f>
        <v>107880</v>
      </c>
      <c r="K56" s="20"/>
      <c r="L56" s="19" t="s">
        <v>14</v>
      </c>
      <c r="M56" s="19" t="s">
        <v>335</v>
      </c>
      <c r="N56" s="8"/>
      <c r="O56" s="7"/>
      <c r="T56" s="5"/>
      <c r="W56" s="12"/>
    </row>
    <row r="57" spans="1:23">
      <c r="A57" s="19" t="s">
        <v>160</v>
      </c>
      <c r="B57" s="19" t="s">
        <v>706</v>
      </c>
      <c r="C57" s="19" t="s">
        <v>754</v>
      </c>
      <c r="D57" s="19">
        <v>25</v>
      </c>
      <c r="E57" s="19">
        <v>25</v>
      </c>
      <c r="F57" s="19">
        <v>25</v>
      </c>
      <c r="G57" s="19">
        <v>25</v>
      </c>
      <c r="H57" s="19">
        <f>D57+E57+F57+G57</f>
        <v>100</v>
      </c>
      <c r="I57" s="23">
        <v>150</v>
      </c>
      <c r="J57" s="20">
        <f>+H57*I57</f>
        <v>15000</v>
      </c>
      <c r="K57" s="20"/>
      <c r="L57" s="19" t="s">
        <v>15</v>
      </c>
      <c r="M57" s="19" t="s">
        <v>335</v>
      </c>
      <c r="N57" s="8"/>
      <c r="O57" s="7"/>
      <c r="T57" s="5"/>
      <c r="W57" s="12"/>
    </row>
    <row r="58" spans="1:23">
      <c r="A58" s="19" t="s">
        <v>160</v>
      </c>
      <c r="B58" s="19" t="s">
        <v>705</v>
      </c>
      <c r="C58" s="19" t="s">
        <v>755</v>
      </c>
      <c r="D58" s="19">
        <v>25</v>
      </c>
      <c r="E58" s="19">
        <v>25</v>
      </c>
      <c r="F58" s="19">
        <v>25</v>
      </c>
      <c r="G58" s="19">
        <v>25</v>
      </c>
      <c r="H58" s="19">
        <f>D58+E58+F58+G58</f>
        <v>100</v>
      </c>
      <c r="I58" s="23">
        <v>150</v>
      </c>
      <c r="J58" s="20">
        <f>+H58*I58</f>
        <v>15000</v>
      </c>
      <c r="K58" s="20"/>
      <c r="L58" s="19" t="s">
        <v>15</v>
      </c>
      <c r="M58" s="19" t="s">
        <v>335</v>
      </c>
      <c r="N58" s="8"/>
      <c r="O58" s="7"/>
      <c r="T58" s="5"/>
      <c r="W58" s="12"/>
    </row>
    <row r="59" spans="1:23">
      <c r="A59" s="19" t="s">
        <v>160</v>
      </c>
      <c r="B59" s="19" t="s">
        <v>704</v>
      </c>
      <c r="C59" s="19" t="s">
        <v>754</v>
      </c>
      <c r="D59" s="19">
        <v>25</v>
      </c>
      <c r="E59" s="19">
        <v>25</v>
      </c>
      <c r="F59" s="19">
        <v>25</v>
      </c>
      <c r="G59" s="19">
        <v>25</v>
      </c>
      <c r="H59" s="19">
        <f>D59+E59+F59+G59</f>
        <v>100</v>
      </c>
      <c r="I59" s="23">
        <v>150</v>
      </c>
      <c r="J59" s="20">
        <f>+H59*I59</f>
        <v>15000</v>
      </c>
      <c r="K59" s="20"/>
      <c r="L59" s="19" t="s">
        <v>15</v>
      </c>
      <c r="M59" s="19" t="s">
        <v>335</v>
      </c>
      <c r="N59" s="8"/>
      <c r="O59" s="7"/>
      <c r="T59" s="5"/>
      <c r="W59" s="12"/>
    </row>
    <row r="60" spans="1:23">
      <c r="A60" s="19" t="s">
        <v>160</v>
      </c>
      <c r="B60" s="19" t="s">
        <v>477</v>
      </c>
      <c r="C60" s="19" t="s">
        <v>329</v>
      </c>
      <c r="D60" s="19">
        <v>30</v>
      </c>
      <c r="E60" s="19">
        <v>30</v>
      </c>
      <c r="F60" s="19">
        <v>30</v>
      </c>
      <c r="G60" s="19">
        <v>30</v>
      </c>
      <c r="H60" s="19">
        <f>D60+E60+F60+G60</f>
        <v>120</v>
      </c>
      <c r="I60" s="23">
        <v>150</v>
      </c>
      <c r="J60" s="20">
        <f>+H60*I60</f>
        <v>18000</v>
      </c>
      <c r="K60" s="20"/>
      <c r="L60" s="19" t="s">
        <v>15</v>
      </c>
      <c r="M60" s="19" t="s">
        <v>335</v>
      </c>
      <c r="N60" s="8"/>
      <c r="O60" s="7"/>
      <c r="T60" s="5"/>
      <c r="W60" s="12"/>
    </row>
    <row r="61" spans="1:23">
      <c r="A61" s="19" t="s">
        <v>160</v>
      </c>
      <c r="B61" s="19" t="s">
        <v>647</v>
      </c>
      <c r="C61" s="19" t="s">
        <v>648</v>
      </c>
      <c r="D61" s="19">
        <v>15</v>
      </c>
      <c r="E61" s="19">
        <v>15</v>
      </c>
      <c r="F61" s="19">
        <v>15</v>
      </c>
      <c r="G61" s="19">
        <v>15</v>
      </c>
      <c r="H61" s="19">
        <f t="shared" si="0"/>
        <v>60</v>
      </c>
      <c r="I61" s="23">
        <v>57</v>
      </c>
      <c r="J61" s="20">
        <f t="shared" si="1"/>
        <v>3420</v>
      </c>
      <c r="K61" s="20"/>
      <c r="L61" s="19" t="s">
        <v>15</v>
      </c>
      <c r="M61" s="19" t="s">
        <v>335</v>
      </c>
      <c r="N61" s="8"/>
      <c r="O61" s="7"/>
      <c r="T61" s="5" t="s">
        <v>49</v>
      </c>
      <c r="W61" s="12"/>
    </row>
    <row r="62" spans="1:23">
      <c r="A62" s="19" t="s">
        <v>160</v>
      </c>
      <c r="B62" s="19" t="s">
        <v>348</v>
      </c>
      <c r="C62" s="19" t="s">
        <v>329</v>
      </c>
      <c r="D62" s="19">
        <v>18</v>
      </c>
      <c r="E62" s="19">
        <v>18</v>
      </c>
      <c r="F62" s="19">
        <v>18</v>
      </c>
      <c r="G62" s="19">
        <v>18</v>
      </c>
      <c r="H62" s="19">
        <f t="shared" si="0"/>
        <v>72</v>
      </c>
      <c r="I62" s="23">
        <v>133</v>
      </c>
      <c r="J62" s="20">
        <f t="shared" si="1"/>
        <v>9576</v>
      </c>
      <c r="K62" s="20"/>
      <c r="L62" s="19" t="s">
        <v>15</v>
      </c>
      <c r="M62" s="19" t="s">
        <v>335</v>
      </c>
      <c r="N62" s="8"/>
      <c r="O62" s="7"/>
      <c r="T62" s="5" t="s">
        <v>50</v>
      </c>
      <c r="W62" s="12"/>
    </row>
    <row r="63" spans="1:23">
      <c r="A63" s="19" t="s">
        <v>160</v>
      </c>
      <c r="B63" s="19" t="s">
        <v>650</v>
      </c>
      <c r="C63" s="19" t="s">
        <v>649</v>
      </c>
      <c r="D63" s="19">
        <v>18</v>
      </c>
      <c r="E63" s="19">
        <v>18</v>
      </c>
      <c r="F63" s="19">
        <v>18</v>
      </c>
      <c r="G63" s="19">
        <v>18</v>
      </c>
      <c r="H63" s="19">
        <f t="shared" si="0"/>
        <v>72</v>
      </c>
      <c r="I63" s="23">
        <v>156</v>
      </c>
      <c r="J63" s="20">
        <f t="shared" si="1"/>
        <v>11232</v>
      </c>
      <c r="K63" s="20"/>
      <c r="L63" s="19" t="s">
        <v>15</v>
      </c>
      <c r="M63" s="19" t="s">
        <v>335</v>
      </c>
      <c r="N63" s="8"/>
      <c r="O63" s="7"/>
      <c r="T63" s="5" t="s">
        <v>51</v>
      </c>
      <c r="W63" s="12"/>
    </row>
    <row r="64" spans="1:23">
      <c r="A64" s="19" t="s">
        <v>160</v>
      </c>
      <c r="B64" s="19" t="s">
        <v>651</v>
      </c>
      <c r="C64" s="19" t="s">
        <v>649</v>
      </c>
      <c r="D64" s="19">
        <v>18</v>
      </c>
      <c r="E64" s="19">
        <v>18</v>
      </c>
      <c r="F64" s="19">
        <v>18</v>
      </c>
      <c r="G64" s="19">
        <v>18</v>
      </c>
      <c r="H64" s="19">
        <f>D64+E64+F64+G64</f>
        <v>72</v>
      </c>
      <c r="I64" s="23">
        <v>156</v>
      </c>
      <c r="J64" s="20">
        <f>+H64*I64</f>
        <v>11232</v>
      </c>
      <c r="K64" s="20"/>
      <c r="L64" s="19" t="s">
        <v>15</v>
      </c>
      <c r="M64" s="19" t="s">
        <v>335</v>
      </c>
      <c r="N64" s="8"/>
      <c r="O64" s="7"/>
      <c r="T64" s="5"/>
      <c r="W64" s="12"/>
    </row>
    <row r="65" spans="1:23">
      <c r="A65" s="19" t="s">
        <v>160</v>
      </c>
      <c r="B65" s="19" t="s">
        <v>652</v>
      </c>
      <c r="C65" s="19" t="s">
        <v>649</v>
      </c>
      <c r="D65" s="19">
        <v>18</v>
      </c>
      <c r="E65" s="19">
        <v>18</v>
      </c>
      <c r="F65" s="19">
        <v>18</v>
      </c>
      <c r="G65" s="19">
        <v>18</v>
      </c>
      <c r="H65" s="19">
        <f>D65+E65+F65+G65</f>
        <v>72</v>
      </c>
      <c r="I65" s="23">
        <v>156</v>
      </c>
      <c r="J65" s="20">
        <f>+H65*I65</f>
        <v>11232</v>
      </c>
      <c r="K65" s="20"/>
      <c r="L65" s="19" t="s">
        <v>15</v>
      </c>
      <c r="M65" s="19" t="s">
        <v>335</v>
      </c>
      <c r="N65" s="8"/>
      <c r="O65" s="7"/>
      <c r="T65" s="5"/>
      <c r="W65" s="12"/>
    </row>
    <row r="66" spans="1:23">
      <c r="A66" s="19" t="s">
        <v>160</v>
      </c>
      <c r="B66" s="19" t="s">
        <v>653</v>
      </c>
      <c r="C66" s="19" t="s">
        <v>649</v>
      </c>
      <c r="D66" s="19">
        <v>18</v>
      </c>
      <c r="E66" s="19">
        <v>18</v>
      </c>
      <c r="F66" s="19">
        <v>18</v>
      </c>
      <c r="G66" s="19">
        <v>18</v>
      </c>
      <c r="H66" s="19">
        <f>D66+E66+F66+G66</f>
        <v>72</v>
      </c>
      <c r="I66" s="23">
        <v>156</v>
      </c>
      <c r="J66" s="20">
        <f>+H66*I66</f>
        <v>11232</v>
      </c>
      <c r="K66" s="20"/>
      <c r="L66" s="19" t="s">
        <v>15</v>
      </c>
      <c r="M66" s="19" t="s">
        <v>335</v>
      </c>
      <c r="N66" s="8"/>
      <c r="O66" s="7"/>
      <c r="T66" s="5"/>
      <c r="W66" s="12"/>
    </row>
    <row r="67" spans="1:23">
      <c r="A67" s="19" t="s">
        <v>160</v>
      </c>
      <c r="B67" s="19" t="s">
        <v>349</v>
      </c>
      <c r="C67" s="19" t="s">
        <v>649</v>
      </c>
      <c r="D67" s="19">
        <v>12</v>
      </c>
      <c r="E67" s="19">
        <v>12</v>
      </c>
      <c r="F67" s="19">
        <v>12</v>
      </c>
      <c r="G67" s="19">
        <v>12</v>
      </c>
      <c r="H67" s="19">
        <f t="shared" si="0"/>
        <v>48</v>
      </c>
      <c r="I67" s="23">
        <v>156</v>
      </c>
      <c r="J67" s="20">
        <f t="shared" si="1"/>
        <v>7488</v>
      </c>
      <c r="K67" s="20"/>
      <c r="L67" s="19" t="s">
        <v>15</v>
      </c>
      <c r="M67" s="19" t="s">
        <v>335</v>
      </c>
      <c r="N67" s="8"/>
      <c r="O67" s="7"/>
      <c r="T67" s="5" t="s">
        <v>52</v>
      </c>
      <c r="W67" s="12"/>
    </row>
    <row r="68" spans="1:23">
      <c r="A68" s="19" t="s">
        <v>160</v>
      </c>
      <c r="B68" s="19" t="s">
        <v>654</v>
      </c>
      <c r="C68" s="19" t="s">
        <v>649</v>
      </c>
      <c r="D68" s="19">
        <v>12</v>
      </c>
      <c r="E68" s="19">
        <v>12</v>
      </c>
      <c r="F68" s="19">
        <v>12</v>
      </c>
      <c r="G68" s="19">
        <v>12</v>
      </c>
      <c r="H68" s="19">
        <f>D68+E68+F68+G68</f>
        <v>48</v>
      </c>
      <c r="I68" s="23">
        <v>156</v>
      </c>
      <c r="J68" s="20">
        <f>+H68*I68</f>
        <v>7488</v>
      </c>
      <c r="K68" s="20"/>
      <c r="L68" s="19" t="s">
        <v>15</v>
      </c>
      <c r="M68" s="19" t="s">
        <v>335</v>
      </c>
      <c r="N68" s="8"/>
      <c r="O68" s="7"/>
      <c r="T68" s="5"/>
      <c r="W68" s="12"/>
    </row>
    <row r="69" spans="1:23">
      <c r="A69" s="19" t="s">
        <v>160</v>
      </c>
      <c r="B69" s="19" t="s">
        <v>655</v>
      </c>
      <c r="C69" s="19" t="s">
        <v>649</v>
      </c>
      <c r="D69" s="19">
        <v>12</v>
      </c>
      <c r="E69" s="19">
        <v>12</v>
      </c>
      <c r="F69" s="19">
        <v>12</v>
      </c>
      <c r="G69" s="19">
        <v>12</v>
      </c>
      <c r="H69" s="19">
        <f>D69+E69+F69+G69</f>
        <v>48</v>
      </c>
      <c r="I69" s="23">
        <v>156</v>
      </c>
      <c r="J69" s="20">
        <f>+H69*I69</f>
        <v>7488</v>
      </c>
      <c r="K69" s="20"/>
      <c r="L69" s="19" t="s">
        <v>15</v>
      </c>
      <c r="M69" s="19" t="s">
        <v>335</v>
      </c>
      <c r="N69" s="8"/>
      <c r="O69" s="7"/>
      <c r="T69" s="5"/>
      <c r="W69" s="12"/>
    </row>
    <row r="70" spans="1:23">
      <c r="A70" s="19" t="s">
        <v>160</v>
      </c>
      <c r="B70" s="19" t="s">
        <v>350</v>
      </c>
      <c r="C70" s="19" t="s">
        <v>382</v>
      </c>
      <c r="D70" s="19">
        <v>15</v>
      </c>
      <c r="E70" s="19">
        <v>15</v>
      </c>
      <c r="F70" s="19">
        <v>15</v>
      </c>
      <c r="G70" s="19">
        <v>15</v>
      </c>
      <c r="H70" s="19">
        <f t="shared" si="0"/>
        <v>60</v>
      </c>
      <c r="I70" s="23">
        <v>156</v>
      </c>
      <c r="J70" s="20">
        <f t="shared" si="1"/>
        <v>9360</v>
      </c>
      <c r="K70" s="20"/>
      <c r="L70" s="19" t="s">
        <v>15</v>
      </c>
      <c r="M70" s="19" t="s">
        <v>335</v>
      </c>
      <c r="N70" s="8"/>
      <c r="O70" s="7"/>
      <c r="T70" s="5" t="s">
        <v>53</v>
      </c>
      <c r="W70" s="12"/>
    </row>
    <row r="71" spans="1:23">
      <c r="A71" s="19" t="s">
        <v>160</v>
      </c>
      <c r="B71" s="19" t="s">
        <v>351</v>
      </c>
      <c r="C71" s="19" t="s">
        <v>382</v>
      </c>
      <c r="D71" s="19">
        <v>15</v>
      </c>
      <c r="E71" s="19">
        <v>15</v>
      </c>
      <c r="F71" s="19">
        <v>15</v>
      </c>
      <c r="G71" s="19">
        <v>15</v>
      </c>
      <c r="H71" s="19">
        <f>D71+E71+F71+G71</f>
        <v>60</v>
      </c>
      <c r="I71" s="23">
        <v>156</v>
      </c>
      <c r="J71" s="20">
        <f t="shared" si="1"/>
        <v>9360</v>
      </c>
      <c r="K71" s="20"/>
      <c r="L71" s="19" t="s">
        <v>15</v>
      </c>
      <c r="M71" s="19" t="s">
        <v>335</v>
      </c>
      <c r="N71" s="8"/>
      <c r="O71" s="7"/>
      <c r="T71" s="5" t="s">
        <v>54</v>
      </c>
      <c r="W71" s="12"/>
    </row>
    <row r="72" spans="1:23">
      <c r="A72" s="19" t="s">
        <v>160</v>
      </c>
      <c r="B72" s="19" t="s">
        <v>352</v>
      </c>
      <c r="C72" s="19" t="s">
        <v>382</v>
      </c>
      <c r="D72" s="19">
        <v>9</v>
      </c>
      <c r="E72" s="19">
        <v>9</v>
      </c>
      <c r="F72" s="19">
        <v>9</v>
      </c>
      <c r="G72" s="19">
        <v>9</v>
      </c>
      <c r="H72" s="19">
        <f t="shared" si="0"/>
        <v>36</v>
      </c>
      <c r="I72" s="23">
        <v>156</v>
      </c>
      <c r="J72" s="20">
        <f t="shared" si="1"/>
        <v>5616</v>
      </c>
      <c r="K72" s="20"/>
      <c r="L72" s="19" t="s">
        <v>15</v>
      </c>
      <c r="M72" s="19" t="s">
        <v>335</v>
      </c>
      <c r="N72" s="8"/>
      <c r="O72" s="7"/>
      <c r="T72" s="5" t="s">
        <v>55</v>
      </c>
      <c r="W72" s="12"/>
    </row>
    <row r="73" spans="1:23">
      <c r="A73" s="19" t="s">
        <v>160</v>
      </c>
      <c r="B73" s="19" t="s">
        <v>353</v>
      </c>
      <c r="C73" s="19" t="s">
        <v>329</v>
      </c>
      <c r="D73" s="19">
        <v>348</v>
      </c>
      <c r="E73" s="19">
        <v>348</v>
      </c>
      <c r="F73" s="19">
        <v>348</v>
      </c>
      <c r="G73" s="19">
        <v>348</v>
      </c>
      <c r="H73" s="19">
        <f t="shared" si="0"/>
        <v>1392</v>
      </c>
      <c r="I73" s="23">
        <v>15</v>
      </c>
      <c r="J73" s="20">
        <f t="shared" si="1"/>
        <v>20880</v>
      </c>
      <c r="K73" s="20"/>
      <c r="L73" s="19" t="s">
        <v>15</v>
      </c>
      <c r="M73" s="19" t="s">
        <v>335</v>
      </c>
      <c r="N73" s="8"/>
      <c r="O73" s="7"/>
      <c r="T73" s="5" t="s">
        <v>56</v>
      </c>
      <c r="W73" s="12"/>
    </row>
    <row r="74" spans="1:23">
      <c r="A74" s="19" t="s">
        <v>160</v>
      </c>
      <c r="B74" s="19" t="s">
        <v>354</v>
      </c>
      <c r="C74" s="19" t="s">
        <v>329</v>
      </c>
      <c r="D74" s="19">
        <v>120</v>
      </c>
      <c r="E74" s="19">
        <v>120</v>
      </c>
      <c r="F74" s="19">
        <v>120</v>
      </c>
      <c r="G74" s="19">
        <v>120</v>
      </c>
      <c r="H74" s="19">
        <f t="shared" si="0"/>
        <v>480</v>
      </c>
      <c r="I74" s="23">
        <v>20</v>
      </c>
      <c r="J74" s="20">
        <f t="shared" si="1"/>
        <v>9600</v>
      </c>
      <c r="K74" s="20"/>
      <c r="L74" s="19" t="s">
        <v>15</v>
      </c>
      <c r="M74" s="19" t="s">
        <v>335</v>
      </c>
      <c r="N74" s="8"/>
      <c r="O74" s="7"/>
      <c r="T74" s="5" t="s">
        <v>57</v>
      </c>
      <c r="W74" s="12"/>
    </row>
    <row r="75" spans="1:23">
      <c r="A75" s="19" t="s">
        <v>160</v>
      </c>
      <c r="B75" s="19" t="s">
        <v>355</v>
      </c>
      <c r="C75" s="19" t="s">
        <v>329</v>
      </c>
      <c r="D75" s="19">
        <v>30</v>
      </c>
      <c r="E75" s="19"/>
      <c r="F75" s="19"/>
      <c r="G75" s="19">
        <v>30</v>
      </c>
      <c r="H75" s="19">
        <f t="shared" si="0"/>
        <v>60</v>
      </c>
      <c r="I75" s="23">
        <v>100</v>
      </c>
      <c r="J75" s="20">
        <f t="shared" si="1"/>
        <v>6000</v>
      </c>
      <c r="K75" s="20"/>
      <c r="L75" s="19" t="s">
        <v>15</v>
      </c>
      <c r="M75" s="19" t="s">
        <v>335</v>
      </c>
      <c r="N75" s="8"/>
      <c r="O75" s="7"/>
      <c r="T75" s="5" t="s">
        <v>58</v>
      </c>
      <c r="W75" s="12"/>
    </row>
    <row r="76" spans="1:23">
      <c r="A76" s="19" t="s">
        <v>160</v>
      </c>
      <c r="B76" s="19" t="s">
        <v>357</v>
      </c>
      <c r="C76" s="19" t="s">
        <v>329</v>
      </c>
      <c r="D76" s="19">
        <v>30</v>
      </c>
      <c r="E76" s="19">
        <v>30</v>
      </c>
      <c r="F76" s="19">
        <v>30</v>
      </c>
      <c r="G76" s="19">
        <v>30</v>
      </c>
      <c r="H76" s="19">
        <f t="shared" si="0"/>
        <v>120</v>
      </c>
      <c r="I76" s="23">
        <v>95</v>
      </c>
      <c r="J76" s="20">
        <f t="shared" si="1"/>
        <v>11400</v>
      </c>
      <c r="K76" s="20"/>
      <c r="L76" s="19" t="s">
        <v>15</v>
      </c>
      <c r="M76" s="19" t="s">
        <v>335</v>
      </c>
      <c r="N76" s="8"/>
      <c r="O76" s="7"/>
      <c r="T76" s="5" t="s">
        <v>59</v>
      </c>
      <c r="W76" s="12"/>
    </row>
    <row r="77" spans="1:23">
      <c r="A77" s="19" t="s">
        <v>160</v>
      </c>
      <c r="B77" s="19" t="s">
        <v>358</v>
      </c>
      <c r="C77" s="19" t="s">
        <v>329</v>
      </c>
      <c r="D77" s="19">
        <v>15</v>
      </c>
      <c r="E77" s="19">
        <v>15</v>
      </c>
      <c r="F77" s="19">
        <v>15</v>
      </c>
      <c r="G77" s="19">
        <v>15</v>
      </c>
      <c r="H77" s="19">
        <f t="shared" si="0"/>
        <v>60</v>
      </c>
      <c r="I77" s="23">
        <v>125</v>
      </c>
      <c r="J77" s="20">
        <f t="shared" si="1"/>
        <v>7500</v>
      </c>
      <c r="K77" s="20"/>
      <c r="L77" s="19" t="s">
        <v>15</v>
      </c>
      <c r="M77" s="19" t="s">
        <v>335</v>
      </c>
      <c r="N77" s="8"/>
      <c r="O77" s="7"/>
      <c r="T77" s="5" t="s">
        <v>60</v>
      </c>
      <c r="W77" s="12"/>
    </row>
    <row r="78" spans="1:23">
      <c r="A78" s="19" t="s">
        <v>160</v>
      </c>
      <c r="B78" s="19" t="s">
        <v>359</v>
      </c>
      <c r="C78" s="19" t="s">
        <v>329</v>
      </c>
      <c r="D78" s="19">
        <v>5</v>
      </c>
      <c r="E78" s="19">
        <v>5</v>
      </c>
      <c r="F78" s="19">
        <v>5</v>
      </c>
      <c r="G78" s="19">
        <v>5</v>
      </c>
      <c r="H78" s="19">
        <f t="shared" si="0"/>
        <v>20</v>
      </c>
      <c r="I78" s="23">
        <v>110</v>
      </c>
      <c r="J78" s="20">
        <f t="shared" si="1"/>
        <v>2200</v>
      </c>
      <c r="K78" s="20"/>
      <c r="L78" s="19" t="s">
        <v>15</v>
      </c>
      <c r="M78" s="19" t="s">
        <v>335</v>
      </c>
      <c r="N78" s="8"/>
      <c r="O78" s="7"/>
      <c r="T78" s="5" t="s">
        <v>61</v>
      </c>
      <c r="W78" s="12"/>
    </row>
    <row r="79" spans="1:23">
      <c r="A79" s="19" t="s">
        <v>160</v>
      </c>
      <c r="B79" s="19" t="s">
        <v>656</v>
      </c>
      <c r="C79" s="19" t="s">
        <v>657</v>
      </c>
      <c r="D79" s="19">
        <v>30</v>
      </c>
      <c r="E79" s="19">
        <v>30</v>
      </c>
      <c r="F79" s="19">
        <v>30</v>
      </c>
      <c r="G79" s="19">
        <v>30</v>
      </c>
      <c r="H79" s="19">
        <f t="shared" si="0"/>
        <v>120</v>
      </c>
      <c r="I79" s="23">
        <v>75</v>
      </c>
      <c r="J79" s="20">
        <f t="shared" si="1"/>
        <v>9000</v>
      </c>
      <c r="K79" s="20"/>
      <c r="L79" s="19" t="s">
        <v>15</v>
      </c>
      <c r="M79" s="19" t="s">
        <v>335</v>
      </c>
      <c r="N79" s="8"/>
      <c r="O79" s="7"/>
      <c r="T79" s="5" t="s">
        <v>62</v>
      </c>
      <c r="W79" s="12"/>
    </row>
    <row r="80" spans="1:23">
      <c r="A80" s="19" t="s">
        <v>160</v>
      </c>
      <c r="B80" s="19" t="s">
        <v>360</v>
      </c>
      <c r="C80" s="19" t="s">
        <v>659</v>
      </c>
      <c r="D80" s="19">
        <v>120</v>
      </c>
      <c r="E80" s="19">
        <v>120</v>
      </c>
      <c r="F80" s="19">
        <v>120</v>
      </c>
      <c r="G80" s="19">
        <v>120</v>
      </c>
      <c r="H80" s="19">
        <f t="shared" si="0"/>
        <v>480</v>
      </c>
      <c r="I80" s="23">
        <v>360</v>
      </c>
      <c r="J80" s="20">
        <f t="shared" si="1"/>
        <v>172800</v>
      </c>
      <c r="K80" s="20"/>
      <c r="L80" s="19" t="s">
        <v>14</v>
      </c>
      <c r="M80" s="19" t="s">
        <v>335</v>
      </c>
      <c r="N80" s="8"/>
      <c r="O80" s="7"/>
      <c r="T80" s="5" t="s">
        <v>63</v>
      </c>
      <c r="W80" s="12"/>
    </row>
    <row r="81" spans="1:23">
      <c r="A81" s="19" t="s">
        <v>160</v>
      </c>
      <c r="B81" s="19" t="s">
        <v>658</v>
      </c>
      <c r="C81" s="19" t="s">
        <v>659</v>
      </c>
      <c r="D81" s="19">
        <v>120</v>
      </c>
      <c r="E81" s="19">
        <v>120</v>
      </c>
      <c r="F81" s="19">
        <v>120</v>
      </c>
      <c r="G81" s="19">
        <v>120</v>
      </c>
      <c r="H81" s="19">
        <f>D81+E81+F81+G81</f>
        <v>480</v>
      </c>
      <c r="I81" s="23">
        <v>300</v>
      </c>
      <c r="J81" s="20">
        <f>+H81*I81</f>
        <v>144000</v>
      </c>
      <c r="K81" s="20"/>
      <c r="L81" s="19" t="s">
        <v>14</v>
      </c>
      <c r="M81" s="19"/>
      <c r="N81" s="8"/>
      <c r="O81" s="7"/>
      <c r="T81" s="5"/>
      <c r="W81" s="12"/>
    </row>
    <row r="82" spans="1:23">
      <c r="A82" s="19" t="s">
        <v>160</v>
      </c>
      <c r="B82" s="19" t="s">
        <v>703</v>
      </c>
      <c r="C82" s="19" t="s">
        <v>383</v>
      </c>
      <c r="D82" s="19">
        <v>72</v>
      </c>
      <c r="E82" s="19">
        <v>72</v>
      </c>
      <c r="F82" s="19">
        <v>72</v>
      </c>
      <c r="G82" s="19">
        <v>72</v>
      </c>
      <c r="H82" s="19">
        <f t="shared" si="0"/>
        <v>288</v>
      </c>
      <c r="I82" s="23">
        <v>60</v>
      </c>
      <c r="J82" s="20">
        <f t="shared" si="1"/>
        <v>17280</v>
      </c>
      <c r="K82" s="20"/>
      <c r="L82" s="19" t="s">
        <v>15</v>
      </c>
      <c r="M82" s="19" t="s">
        <v>335</v>
      </c>
      <c r="N82" s="8"/>
      <c r="O82" s="7"/>
      <c r="T82" s="5" t="s">
        <v>64</v>
      </c>
      <c r="W82" s="12"/>
    </row>
    <row r="83" spans="1:23">
      <c r="A83" s="19" t="s">
        <v>160</v>
      </c>
      <c r="B83" s="19" t="s">
        <v>660</v>
      </c>
      <c r="C83" s="19" t="s">
        <v>383</v>
      </c>
      <c r="D83" s="19">
        <v>3</v>
      </c>
      <c r="E83" s="19">
        <v>3</v>
      </c>
      <c r="F83" s="19">
        <v>3</v>
      </c>
      <c r="G83" s="19">
        <v>3</v>
      </c>
      <c r="H83" s="19">
        <f t="shared" si="0"/>
        <v>12</v>
      </c>
      <c r="I83" s="23">
        <v>70</v>
      </c>
      <c r="J83" s="20">
        <f t="shared" si="1"/>
        <v>840</v>
      </c>
      <c r="K83" s="20"/>
      <c r="L83" s="19" t="s">
        <v>15</v>
      </c>
      <c r="M83" s="19" t="s">
        <v>335</v>
      </c>
      <c r="N83" s="8"/>
      <c r="O83" s="7"/>
      <c r="T83" s="5" t="s">
        <v>65</v>
      </c>
      <c r="W83" s="12"/>
    </row>
    <row r="84" spans="1:23">
      <c r="A84" s="19" t="s">
        <v>160</v>
      </c>
      <c r="B84" s="19" t="s">
        <v>661</v>
      </c>
      <c r="C84" s="19" t="s">
        <v>383</v>
      </c>
      <c r="D84" s="19">
        <v>120</v>
      </c>
      <c r="E84" s="19">
        <v>120</v>
      </c>
      <c r="F84" s="19">
        <v>120</v>
      </c>
      <c r="G84" s="19">
        <v>120</v>
      </c>
      <c r="H84" s="19">
        <f t="shared" si="0"/>
        <v>480</v>
      </c>
      <c r="I84" s="23">
        <v>55</v>
      </c>
      <c r="J84" s="20">
        <f t="shared" si="1"/>
        <v>26400</v>
      </c>
      <c r="K84" s="20"/>
      <c r="L84" s="19" t="s">
        <v>15</v>
      </c>
      <c r="M84" s="19" t="s">
        <v>335</v>
      </c>
      <c r="N84" s="8"/>
      <c r="O84" s="7"/>
      <c r="T84" s="5" t="s">
        <v>66</v>
      </c>
      <c r="W84" s="12"/>
    </row>
    <row r="85" spans="1:23">
      <c r="A85" s="19" t="s">
        <v>160</v>
      </c>
      <c r="B85" s="19" t="s">
        <v>662</v>
      </c>
      <c r="C85" s="19" t="s">
        <v>383</v>
      </c>
      <c r="D85" s="19">
        <v>90</v>
      </c>
      <c r="E85" s="19">
        <v>90</v>
      </c>
      <c r="F85" s="19">
        <v>90</v>
      </c>
      <c r="G85" s="19">
        <v>90</v>
      </c>
      <c r="H85" s="19">
        <f>D85+E85+F85+G85</f>
        <v>360</v>
      </c>
      <c r="I85" s="23">
        <v>90</v>
      </c>
      <c r="J85" s="20">
        <f>+H85*I85</f>
        <v>32400</v>
      </c>
      <c r="K85" s="20"/>
      <c r="L85" s="19" t="s">
        <v>15</v>
      </c>
      <c r="M85" s="19" t="s">
        <v>335</v>
      </c>
      <c r="N85" s="8"/>
      <c r="O85" s="7"/>
      <c r="T85" s="5"/>
      <c r="W85" s="12"/>
    </row>
    <row r="86" spans="1:23">
      <c r="A86" s="19" t="s">
        <v>159</v>
      </c>
      <c r="B86" s="19" t="s">
        <v>676</v>
      </c>
      <c r="C86" s="19" t="s">
        <v>383</v>
      </c>
      <c r="D86" s="19">
        <v>30</v>
      </c>
      <c r="E86" s="19">
        <v>30</v>
      </c>
      <c r="F86" s="19">
        <v>30</v>
      </c>
      <c r="G86" s="19">
        <v>30</v>
      </c>
      <c r="H86" s="19">
        <f>D86+E86+F86+G86</f>
        <v>120</v>
      </c>
      <c r="I86" s="23">
        <v>144</v>
      </c>
      <c r="J86" s="20">
        <f>+H86*I86</f>
        <v>17280</v>
      </c>
      <c r="K86" s="20"/>
      <c r="L86" s="19" t="s">
        <v>15</v>
      </c>
      <c r="M86" s="19" t="s">
        <v>335</v>
      </c>
      <c r="N86" s="8"/>
      <c r="O86" s="7"/>
      <c r="T86" s="5"/>
      <c r="W86" s="12"/>
    </row>
    <row r="87" spans="1:23">
      <c r="A87" s="19" t="s">
        <v>159</v>
      </c>
      <c r="B87" s="19" t="s">
        <v>675</v>
      </c>
      <c r="C87" s="19" t="s">
        <v>383</v>
      </c>
      <c r="D87" s="19">
        <v>30</v>
      </c>
      <c r="E87" s="19">
        <v>30</v>
      </c>
      <c r="F87" s="19">
        <v>30</v>
      </c>
      <c r="G87" s="19">
        <v>30</v>
      </c>
      <c r="H87" s="19">
        <f>D87+E87+F87+G87</f>
        <v>120</v>
      </c>
      <c r="I87" s="23">
        <v>160</v>
      </c>
      <c r="J87" s="20">
        <f>+H87*I87</f>
        <v>19200</v>
      </c>
      <c r="K87" s="20"/>
      <c r="L87" s="19" t="s">
        <v>15</v>
      </c>
      <c r="M87" s="19" t="s">
        <v>335</v>
      </c>
      <c r="N87" s="8"/>
      <c r="O87" s="7"/>
      <c r="T87" s="5"/>
      <c r="W87" s="12"/>
    </row>
    <row r="88" spans="1:23">
      <c r="A88" s="19" t="s">
        <v>160</v>
      </c>
      <c r="B88" s="19" t="s">
        <v>663</v>
      </c>
      <c r="C88" s="19" t="s">
        <v>329</v>
      </c>
      <c r="D88" s="19">
        <v>625</v>
      </c>
      <c r="E88" s="19">
        <v>625</v>
      </c>
      <c r="F88" s="19">
        <v>625</v>
      </c>
      <c r="G88" s="19">
        <v>625</v>
      </c>
      <c r="H88" s="19">
        <f t="shared" si="0"/>
        <v>2500</v>
      </c>
      <c r="I88" s="23">
        <v>30</v>
      </c>
      <c r="J88" s="20">
        <f>+H88*I88</f>
        <v>75000</v>
      </c>
      <c r="K88" s="20"/>
      <c r="L88" s="19" t="s">
        <v>15</v>
      </c>
      <c r="M88" s="19" t="s">
        <v>335</v>
      </c>
      <c r="N88" s="8"/>
      <c r="O88" s="7"/>
      <c r="T88" s="5" t="s">
        <v>67</v>
      </c>
      <c r="W88" s="12"/>
    </row>
    <row r="89" spans="1:23" hidden="1">
      <c r="A89" s="7" t="s">
        <v>159</v>
      </c>
      <c r="B89" s="7" t="s">
        <v>361</v>
      </c>
      <c r="C89" s="7"/>
      <c r="D89" s="7">
        <v>200</v>
      </c>
      <c r="E89" s="7">
        <v>225</v>
      </c>
      <c r="F89" s="7">
        <v>200</v>
      </c>
      <c r="G89" s="7">
        <v>200</v>
      </c>
      <c r="H89" s="7">
        <f t="shared" ref="H89:H147" si="3">D89+E89+F89+G89</f>
        <v>825</v>
      </c>
      <c r="I89" s="23">
        <v>250</v>
      </c>
      <c r="J89" s="20">
        <f t="shared" si="1"/>
        <v>206250</v>
      </c>
      <c r="K89" s="20">
        <v>112500</v>
      </c>
      <c r="L89" s="19"/>
      <c r="M89" s="7"/>
      <c r="N89" s="8"/>
      <c r="O89" s="7"/>
      <c r="T89" s="5" t="s">
        <v>68</v>
      </c>
      <c r="W89" s="12"/>
    </row>
    <row r="90" spans="1:23" hidden="1">
      <c r="A90" s="7" t="s">
        <v>159</v>
      </c>
      <c r="B90" s="7" t="s">
        <v>362</v>
      </c>
      <c r="C90" s="7"/>
      <c r="D90" s="7">
        <v>200</v>
      </c>
      <c r="E90" s="7">
        <v>225</v>
      </c>
      <c r="F90" s="7">
        <v>200</v>
      </c>
      <c r="G90" s="7">
        <v>200</v>
      </c>
      <c r="H90" s="7">
        <f t="shared" si="3"/>
        <v>825</v>
      </c>
      <c r="I90" s="23">
        <v>250</v>
      </c>
      <c r="J90" s="20">
        <f t="shared" ref="J90:J116" si="4">+H90*I90</f>
        <v>206250</v>
      </c>
      <c r="K90" s="20"/>
      <c r="L90" s="19"/>
      <c r="M90" s="7"/>
      <c r="N90" s="8"/>
      <c r="O90" s="7"/>
      <c r="T90" s="5" t="s">
        <v>69</v>
      </c>
      <c r="W90" s="12"/>
    </row>
    <row r="91" spans="1:23">
      <c r="A91" s="19" t="s">
        <v>160</v>
      </c>
      <c r="B91" s="19" t="s">
        <v>665</v>
      </c>
      <c r="C91" s="19" t="s">
        <v>664</v>
      </c>
      <c r="D91" s="19">
        <v>6</v>
      </c>
      <c r="E91" s="19">
        <v>6</v>
      </c>
      <c r="F91" s="19">
        <v>6</v>
      </c>
      <c r="G91" s="19">
        <v>6</v>
      </c>
      <c r="H91" s="19">
        <f t="shared" si="3"/>
        <v>24</v>
      </c>
      <c r="I91" s="23">
        <v>12500</v>
      </c>
      <c r="J91" s="20">
        <f t="shared" si="4"/>
        <v>300000</v>
      </c>
      <c r="K91" s="20"/>
      <c r="L91" s="19" t="s">
        <v>14</v>
      </c>
      <c r="M91" s="19" t="s">
        <v>335</v>
      </c>
      <c r="N91" s="8"/>
      <c r="O91" s="7"/>
      <c r="T91" s="5" t="s">
        <v>70</v>
      </c>
      <c r="W91" s="12"/>
    </row>
    <row r="92" spans="1:23">
      <c r="A92" s="19" t="s">
        <v>160</v>
      </c>
      <c r="B92" s="19" t="s">
        <v>666</v>
      </c>
      <c r="C92" s="19" t="s">
        <v>664</v>
      </c>
      <c r="D92" s="19">
        <v>6</v>
      </c>
      <c r="E92" s="19">
        <v>6</v>
      </c>
      <c r="F92" s="19">
        <v>6</v>
      </c>
      <c r="G92" s="19">
        <v>6</v>
      </c>
      <c r="H92" s="19">
        <f>D92+E92+F92+G92</f>
        <v>24</v>
      </c>
      <c r="I92" s="23">
        <v>12500</v>
      </c>
      <c r="J92" s="20">
        <f>+H92*I92</f>
        <v>300000</v>
      </c>
      <c r="K92" s="20"/>
      <c r="L92" s="19" t="s">
        <v>14</v>
      </c>
      <c r="M92" s="19" t="s">
        <v>335</v>
      </c>
      <c r="N92" s="8"/>
      <c r="O92" s="7"/>
      <c r="T92" s="5"/>
      <c r="W92" s="12"/>
    </row>
    <row r="93" spans="1:23">
      <c r="A93" s="19" t="s">
        <v>160</v>
      </c>
      <c r="B93" s="19" t="s">
        <v>667</v>
      </c>
      <c r="C93" s="19" t="s">
        <v>329</v>
      </c>
      <c r="D93" s="19">
        <v>30</v>
      </c>
      <c r="E93" s="19">
        <v>30</v>
      </c>
      <c r="F93" s="19">
        <v>30</v>
      </c>
      <c r="G93" s="19">
        <v>30</v>
      </c>
      <c r="H93" s="19">
        <f t="shared" si="3"/>
        <v>120</v>
      </c>
      <c r="I93" s="23">
        <v>100</v>
      </c>
      <c r="J93" s="20">
        <f t="shared" si="4"/>
        <v>12000</v>
      </c>
      <c r="K93" s="20"/>
      <c r="L93" s="19" t="s">
        <v>15</v>
      </c>
      <c r="M93" s="19" t="s">
        <v>335</v>
      </c>
      <c r="N93" s="8"/>
      <c r="O93" s="7"/>
      <c r="T93" s="5" t="s">
        <v>71</v>
      </c>
      <c r="W93" s="12"/>
    </row>
    <row r="94" spans="1:23">
      <c r="A94" s="19" t="s">
        <v>160</v>
      </c>
      <c r="B94" s="19" t="s">
        <v>668</v>
      </c>
      <c r="C94" s="19" t="s">
        <v>383</v>
      </c>
      <c r="D94" s="19">
        <v>195</v>
      </c>
      <c r="E94" s="19">
        <v>195</v>
      </c>
      <c r="F94" s="19">
        <v>195</v>
      </c>
      <c r="G94" s="19">
        <v>195</v>
      </c>
      <c r="H94" s="19">
        <f t="shared" si="3"/>
        <v>780</v>
      </c>
      <c r="I94" s="23">
        <v>30</v>
      </c>
      <c r="J94" s="20">
        <f t="shared" si="4"/>
        <v>23400</v>
      </c>
      <c r="K94" s="20"/>
      <c r="L94" s="19" t="s">
        <v>15</v>
      </c>
      <c r="M94" s="19" t="s">
        <v>335</v>
      </c>
      <c r="N94" s="8"/>
      <c r="O94" s="7"/>
      <c r="T94" s="5" t="s">
        <v>72</v>
      </c>
      <c r="W94" s="12"/>
    </row>
    <row r="95" spans="1:23">
      <c r="A95" s="19" t="s">
        <v>160</v>
      </c>
      <c r="B95" s="19" t="s">
        <v>363</v>
      </c>
      <c r="C95" s="19" t="s">
        <v>383</v>
      </c>
      <c r="D95" s="19">
        <v>3</v>
      </c>
      <c r="E95" s="19">
        <v>3</v>
      </c>
      <c r="F95" s="19">
        <v>3</v>
      </c>
      <c r="G95" s="19">
        <v>3</v>
      </c>
      <c r="H95" s="19">
        <f t="shared" si="3"/>
        <v>12</v>
      </c>
      <c r="I95" s="23">
        <v>75</v>
      </c>
      <c r="J95" s="20">
        <f t="shared" si="4"/>
        <v>900</v>
      </c>
      <c r="K95" s="20"/>
      <c r="L95" s="19" t="s">
        <v>15</v>
      </c>
      <c r="M95" s="19" t="s">
        <v>335</v>
      </c>
      <c r="N95" s="8"/>
      <c r="O95" s="7"/>
      <c r="T95" s="5" t="s">
        <v>73</v>
      </c>
      <c r="W95" s="12"/>
    </row>
    <row r="96" spans="1:23">
      <c r="A96" s="19" t="s">
        <v>160</v>
      </c>
      <c r="B96" s="19" t="s">
        <v>669</v>
      </c>
      <c r="C96" s="19" t="s">
        <v>329</v>
      </c>
      <c r="D96" s="19">
        <v>3</v>
      </c>
      <c r="E96" s="19">
        <v>3</v>
      </c>
      <c r="F96" s="19">
        <v>3</v>
      </c>
      <c r="G96" s="19">
        <v>3</v>
      </c>
      <c r="H96" s="19">
        <f t="shared" si="3"/>
        <v>12</v>
      </c>
      <c r="I96" s="23">
        <v>500</v>
      </c>
      <c r="J96" s="20">
        <f t="shared" si="4"/>
        <v>6000</v>
      </c>
      <c r="K96" s="20"/>
      <c r="L96" s="19" t="s">
        <v>15</v>
      </c>
      <c r="M96" s="19" t="s">
        <v>335</v>
      </c>
      <c r="N96" s="8"/>
      <c r="O96" s="7"/>
      <c r="T96" s="5" t="s">
        <v>74</v>
      </c>
      <c r="W96" s="12"/>
    </row>
    <row r="97" spans="1:23">
      <c r="A97" s="19" t="s">
        <v>160</v>
      </c>
      <c r="B97" s="19" t="s">
        <v>670</v>
      </c>
      <c r="C97" s="19" t="s">
        <v>329</v>
      </c>
      <c r="D97" s="19">
        <v>18</v>
      </c>
      <c r="E97" s="19">
        <v>18</v>
      </c>
      <c r="F97" s="19">
        <v>18</v>
      </c>
      <c r="G97" s="19">
        <v>18</v>
      </c>
      <c r="H97" s="19">
        <f>D97+E97+F97+G97</f>
        <v>72</v>
      </c>
      <c r="I97" s="23">
        <v>150</v>
      </c>
      <c r="J97" s="20">
        <f>+H97*I97</f>
        <v>10800</v>
      </c>
      <c r="K97" s="20"/>
      <c r="L97" s="19" t="s">
        <v>15</v>
      </c>
      <c r="M97" s="19" t="s">
        <v>335</v>
      </c>
      <c r="N97" s="8"/>
      <c r="O97" s="7"/>
      <c r="T97" s="5"/>
      <c r="W97" s="12"/>
    </row>
    <row r="98" spans="1:23">
      <c r="A98" s="19" t="s">
        <v>160</v>
      </c>
      <c r="B98" s="19" t="s">
        <v>364</v>
      </c>
      <c r="C98" s="19" t="s">
        <v>329</v>
      </c>
      <c r="D98" s="19">
        <v>18</v>
      </c>
      <c r="E98" s="19">
        <v>18</v>
      </c>
      <c r="F98" s="19">
        <v>18</v>
      </c>
      <c r="G98" s="19">
        <v>18</v>
      </c>
      <c r="H98" s="19">
        <f t="shared" si="3"/>
        <v>72</v>
      </c>
      <c r="I98" s="23">
        <v>30</v>
      </c>
      <c r="J98" s="20">
        <f t="shared" si="4"/>
        <v>2160</v>
      </c>
      <c r="K98" s="20"/>
      <c r="L98" s="19" t="s">
        <v>15</v>
      </c>
      <c r="M98" s="19" t="s">
        <v>335</v>
      </c>
      <c r="N98" s="8"/>
      <c r="O98" s="7"/>
      <c r="T98" s="5" t="s">
        <v>75</v>
      </c>
      <c r="W98" s="12"/>
    </row>
    <row r="99" spans="1:23">
      <c r="A99" s="19" t="s">
        <v>160</v>
      </c>
      <c r="B99" s="19" t="s">
        <v>365</v>
      </c>
      <c r="C99" s="19" t="s">
        <v>329</v>
      </c>
      <c r="D99" s="19">
        <v>18</v>
      </c>
      <c r="E99" s="19">
        <v>18</v>
      </c>
      <c r="F99" s="19">
        <v>18</v>
      </c>
      <c r="G99" s="19">
        <v>18</v>
      </c>
      <c r="H99" s="19">
        <f>D99+E99+F99+G99</f>
        <v>72</v>
      </c>
      <c r="I99" s="23">
        <v>20</v>
      </c>
      <c r="J99" s="20">
        <f t="shared" si="4"/>
        <v>1440</v>
      </c>
      <c r="K99" s="20"/>
      <c r="L99" s="19" t="s">
        <v>15</v>
      </c>
      <c r="M99" s="19" t="s">
        <v>335</v>
      </c>
      <c r="N99" s="8"/>
      <c r="O99" s="7"/>
      <c r="T99" s="5" t="s">
        <v>76</v>
      </c>
      <c r="W99" s="12"/>
    </row>
    <row r="100" spans="1:23">
      <c r="A100" s="19" t="s">
        <v>160</v>
      </c>
      <c r="B100" s="19" t="s">
        <v>366</v>
      </c>
      <c r="C100" s="19" t="s">
        <v>329</v>
      </c>
      <c r="D100" s="19">
        <v>6</v>
      </c>
      <c r="E100" s="19">
        <v>6</v>
      </c>
      <c r="F100" s="19">
        <v>6</v>
      </c>
      <c r="G100" s="19">
        <v>6</v>
      </c>
      <c r="H100" s="19">
        <f t="shared" si="3"/>
        <v>24</v>
      </c>
      <c r="I100" s="23">
        <v>700</v>
      </c>
      <c r="J100" s="20">
        <f t="shared" si="4"/>
        <v>16800</v>
      </c>
      <c r="K100" s="20"/>
      <c r="L100" s="19" t="s">
        <v>15</v>
      </c>
      <c r="M100" s="19" t="s">
        <v>335</v>
      </c>
      <c r="N100" s="8"/>
      <c r="O100" s="7"/>
      <c r="T100" s="5" t="s">
        <v>77</v>
      </c>
      <c r="W100" s="12"/>
    </row>
    <row r="101" spans="1:23" hidden="1">
      <c r="A101" s="7" t="s">
        <v>159</v>
      </c>
      <c r="B101" s="7" t="s">
        <v>367</v>
      </c>
      <c r="C101" s="7"/>
      <c r="D101" s="7">
        <v>50</v>
      </c>
      <c r="E101" s="7">
        <v>75</v>
      </c>
      <c r="F101" s="7">
        <v>75</v>
      </c>
      <c r="G101" s="7">
        <v>50</v>
      </c>
      <c r="H101" s="7">
        <f t="shared" si="3"/>
        <v>250</v>
      </c>
      <c r="I101" s="23">
        <v>250</v>
      </c>
      <c r="J101" s="20">
        <f t="shared" si="4"/>
        <v>62500</v>
      </c>
      <c r="K101" s="20">
        <v>371250</v>
      </c>
      <c r="L101" s="19"/>
      <c r="M101" s="7"/>
      <c r="N101" s="8"/>
      <c r="O101" s="7"/>
      <c r="T101" s="5" t="s">
        <v>78</v>
      </c>
      <c r="W101" s="12"/>
    </row>
    <row r="102" spans="1:23">
      <c r="A102" s="19" t="s">
        <v>160</v>
      </c>
      <c r="B102" s="19" t="s">
        <v>368</v>
      </c>
      <c r="C102" s="19" t="s">
        <v>329</v>
      </c>
      <c r="D102" s="19">
        <v>30</v>
      </c>
      <c r="E102" s="19">
        <v>30</v>
      </c>
      <c r="F102" s="19">
        <v>30</v>
      </c>
      <c r="G102" s="19">
        <v>30</v>
      </c>
      <c r="H102" s="19">
        <f t="shared" si="3"/>
        <v>120</v>
      </c>
      <c r="I102" s="23">
        <v>20</v>
      </c>
      <c r="J102" s="20">
        <f t="shared" si="4"/>
        <v>2400</v>
      </c>
      <c r="K102" s="20"/>
      <c r="L102" s="19" t="s">
        <v>15</v>
      </c>
      <c r="M102" s="19" t="s">
        <v>335</v>
      </c>
      <c r="N102" s="8"/>
      <c r="O102" s="7"/>
      <c r="T102" s="5" t="s">
        <v>80</v>
      </c>
      <c r="W102" s="12"/>
    </row>
    <row r="103" spans="1:23">
      <c r="A103" s="19" t="s">
        <v>160</v>
      </c>
      <c r="B103" s="19" t="s">
        <v>369</v>
      </c>
      <c r="C103" s="19" t="s">
        <v>329</v>
      </c>
      <c r="D103" s="19">
        <v>12</v>
      </c>
      <c r="E103" s="19">
        <v>12</v>
      </c>
      <c r="F103" s="19">
        <v>12</v>
      </c>
      <c r="G103" s="19">
        <v>12</v>
      </c>
      <c r="H103" s="19">
        <f t="shared" si="3"/>
        <v>48</v>
      </c>
      <c r="I103" s="23">
        <v>250</v>
      </c>
      <c r="J103" s="20">
        <f t="shared" si="4"/>
        <v>12000</v>
      </c>
      <c r="K103" s="20"/>
      <c r="L103" s="19" t="s">
        <v>15</v>
      </c>
      <c r="M103" s="19" t="s">
        <v>335</v>
      </c>
      <c r="N103" s="8"/>
      <c r="O103" s="7"/>
      <c r="T103" s="5" t="s">
        <v>81</v>
      </c>
      <c r="W103" s="12"/>
    </row>
    <row r="104" spans="1:23" hidden="1">
      <c r="A104" s="19" t="s">
        <v>159</v>
      </c>
      <c r="B104" s="19" t="s">
        <v>370</v>
      </c>
      <c r="C104" s="19"/>
      <c r="D104" s="19">
        <v>50</v>
      </c>
      <c r="E104" s="19">
        <v>75</v>
      </c>
      <c r="F104" s="19">
        <v>75</v>
      </c>
      <c r="G104" s="19">
        <v>50</v>
      </c>
      <c r="H104" s="19">
        <f t="shared" si="3"/>
        <v>250</v>
      </c>
      <c r="I104" s="23">
        <v>250</v>
      </c>
      <c r="J104" s="20">
        <f t="shared" si="4"/>
        <v>62500</v>
      </c>
      <c r="K104" s="20">
        <v>31250</v>
      </c>
      <c r="L104" s="19"/>
      <c r="M104" s="7"/>
      <c r="N104" s="8"/>
      <c r="O104" s="7"/>
      <c r="T104" s="5" t="s">
        <v>82</v>
      </c>
      <c r="W104" s="12"/>
    </row>
    <row r="105" spans="1:23">
      <c r="A105" s="19" t="s">
        <v>160</v>
      </c>
      <c r="B105" s="19" t="s">
        <v>671</v>
      </c>
      <c r="C105" s="19" t="s">
        <v>329</v>
      </c>
      <c r="D105" s="19">
        <v>18</v>
      </c>
      <c r="E105" s="19">
        <v>18</v>
      </c>
      <c r="F105" s="19">
        <v>18</v>
      </c>
      <c r="G105" s="19">
        <v>18</v>
      </c>
      <c r="H105" s="19">
        <f>D105+E105+F105+G105</f>
        <v>72</v>
      </c>
      <c r="I105" s="23">
        <v>30</v>
      </c>
      <c r="J105" s="20">
        <f>+H105*I105</f>
        <v>2160</v>
      </c>
      <c r="K105" s="20"/>
      <c r="L105" s="19" t="s">
        <v>15</v>
      </c>
      <c r="M105" s="19" t="s">
        <v>335</v>
      </c>
      <c r="N105" s="8"/>
      <c r="O105" s="7"/>
      <c r="T105" s="5"/>
      <c r="W105" s="12"/>
    </row>
    <row r="106" spans="1:23">
      <c r="A106" s="19" t="s">
        <v>160</v>
      </c>
      <c r="B106" s="19" t="s">
        <v>371</v>
      </c>
      <c r="C106" s="19" t="s">
        <v>329</v>
      </c>
      <c r="D106" s="19">
        <v>12</v>
      </c>
      <c r="E106" s="19">
        <v>12</v>
      </c>
      <c r="F106" s="19">
        <v>12</v>
      </c>
      <c r="G106" s="19">
        <v>12</v>
      </c>
      <c r="H106" s="19">
        <f t="shared" si="3"/>
        <v>48</v>
      </c>
      <c r="I106" s="23">
        <v>125</v>
      </c>
      <c r="J106" s="20">
        <f t="shared" si="4"/>
        <v>6000</v>
      </c>
      <c r="K106" s="20"/>
      <c r="L106" s="19" t="s">
        <v>15</v>
      </c>
      <c r="M106" s="19" t="s">
        <v>335</v>
      </c>
      <c r="N106" s="8"/>
      <c r="O106" s="7"/>
      <c r="T106" s="5" t="s">
        <v>83</v>
      </c>
      <c r="W106" s="12"/>
    </row>
    <row r="107" spans="1:23" hidden="1">
      <c r="A107" s="7" t="s">
        <v>159</v>
      </c>
      <c r="B107" s="7" t="s">
        <v>372</v>
      </c>
      <c r="C107" s="7"/>
      <c r="D107" s="7">
        <v>50</v>
      </c>
      <c r="E107" s="7">
        <v>75</v>
      </c>
      <c r="F107" s="7">
        <v>75</v>
      </c>
      <c r="G107" s="7">
        <v>50</v>
      </c>
      <c r="H107" s="7">
        <f t="shared" si="3"/>
        <v>250</v>
      </c>
      <c r="I107" s="23">
        <v>250</v>
      </c>
      <c r="J107" s="20">
        <f t="shared" si="4"/>
        <v>62500</v>
      </c>
      <c r="K107" s="20">
        <v>288750</v>
      </c>
      <c r="L107" s="19"/>
      <c r="M107" s="7"/>
      <c r="N107" s="8"/>
      <c r="O107" s="7"/>
      <c r="T107" s="5" t="s">
        <v>84</v>
      </c>
      <c r="W107" s="12"/>
    </row>
    <row r="108" spans="1:23">
      <c r="A108" s="19" t="s">
        <v>160</v>
      </c>
      <c r="B108" s="19" t="s">
        <v>373</v>
      </c>
      <c r="C108" s="19" t="s">
        <v>329</v>
      </c>
      <c r="D108" s="19">
        <v>15</v>
      </c>
      <c r="E108" s="19">
        <v>15</v>
      </c>
      <c r="F108" s="19">
        <v>15</v>
      </c>
      <c r="G108" s="19">
        <v>15</v>
      </c>
      <c r="H108" s="19">
        <f t="shared" si="3"/>
        <v>60</v>
      </c>
      <c r="I108" s="23">
        <v>350</v>
      </c>
      <c r="J108" s="20">
        <f t="shared" si="4"/>
        <v>21000</v>
      </c>
      <c r="K108" s="20"/>
      <c r="L108" s="19" t="s">
        <v>15</v>
      </c>
      <c r="M108" s="19" t="s">
        <v>335</v>
      </c>
      <c r="N108" s="8"/>
      <c r="O108" s="7"/>
      <c r="T108" s="5" t="s">
        <v>85</v>
      </c>
      <c r="W108" s="12"/>
    </row>
    <row r="109" spans="1:23">
      <c r="A109" s="19" t="s">
        <v>160</v>
      </c>
      <c r="B109" s="19" t="s">
        <v>673</v>
      </c>
      <c r="C109" s="19" t="s">
        <v>329</v>
      </c>
      <c r="D109" s="19">
        <v>15</v>
      </c>
      <c r="E109" s="19">
        <v>15</v>
      </c>
      <c r="F109" s="19">
        <v>15</v>
      </c>
      <c r="G109" s="19">
        <v>15</v>
      </c>
      <c r="H109" s="19">
        <f>D109+E109+F109+G109</f>
        <v>60</v>
      </c>
      <c r="I109" s="23">
        <v>30</v>
      </c>
      <c r="J109" s="20">
        <f>+H109*I109</f>
        <v>1800</v>
      </c>
      <c r="K109" s="20"/>
      <c r="L109" s="19" t="s">
        <v>15</v>
      </c>
      <c r="M109" s="19" t="s">
        <v>335</v>
      </c>
      <c r="N109" s="8"/>
      <c r="O109" s="7"/>
      <c r="T109" s="5"/>
      <c r="W109" s="12"/>
    </row>
    <row r="110" spans="1:23">
      <c r="A110" s="19" t="s">
        <v>160</v>
      </c>
      <c r="B110" s="19" t="s">
        <v>674</v>
      </c>
      <c r="C110" s="19" t="s">
        <v>329</v>
      </c>
      <c r="D110" s="19">
        <v>15</v>
      </c>
      <c r="E110" s="19">
        <v>15</v>
      </c>
      <c r="F110" s="19">
        <v>15</v>
      </c>
      <c r="G110" s="19">
        <v>15</v>
      </c>
      <c r="H110" s="19">
        <f>D110+E110+F110+G110</f>
        <v>60</v>
      </c>
      <c r="I110" s="23">
        <v>200</v>
      </c>
      <c r="J110" s="20">
        <f>+H110*I110</f>
        <v>12000</v>
      </c>
      <c r="K110" s="20"/>
      <c r="L110" s="19" t="s">
        <v>15</v>
      </c>
      <c r="M110" s="19" t="s">
        <v>335</v>
      </c>
      <c r="N110" s="8"/>
      <c r="O110" s="7"/>
      <c r="T110" s="5"/>
      <c r="W110" s="12"/>
    </row>
    <row r="111" spans="1:23">
      <c r="A111" s="19" t="s">
        <v>160</v>
      </c>
      <c r="B111" s="19" t="s">
        <v>374</v>
      </c>
      <c r="C111" s="19" t="s">
        <v>329</v>
      </c>
      <c r="D111" s="19">
        <v>30</v>
      </c>
      <c r="E111" s="19">
        <v>30</v>
      </c>
      <c r="F111" s="19">
        <v>30</v>
      </c>
      <c r="G111" s="19">
        <v>30</v>
      </c>
      <c r="H111" s="19">
        <f t="shared" si="3"/>
        <v>120</v>
      </c>
      <c r="I111" s="23">
        <v>15</v>
      </c>
      <c r="J111" s="20">
        <f t="shared" si="4"/>
        <v>1800</v>
      </c>
      <c r="K111" s="20"/>
      <c r="L111" s="19" t="s">
        <v>15</v>
      </c>
      <c r="M111" s="19" t="s">
        <v>335</v>
      </c>
      <c r="N111" s="8"/>
      <c r="O111" s="7"/>
      <c r="T111" s="5" t="s">
        <v>87</v>
      </c>
      <c r="W111" s="12"/>
    </row>
    <row r="112" spans="1:23">
      <c r="A112" s="19" t="s">
        <v>160</v>
      </c>
      <c r="B112" s="19" t="s">
        <v>375</v>
      </c>
      <c r="C112" s="19" t="s">
        <v>329</v>
      </c>
      <c r="D112" s="19">
        <v>3</v>
      </c>
      <c r="E112" s="19"/>
      <c r="F112" s="19"/>
      <c r="G112" s="19"/>
      <c r="H112" s="19">
        <f t="shared" si="3"/>
        <v>3</v>
      </c>
      <c r="I112" s="23">
        <v>275</v>
      </c>
      <c r="J112" s="20">
        <f t="shared" si="4"/>
        <v>825</v>
      </c>
      <c r="K112" s="20"/>
      <c r="L112" s="19" t="s">
        <v>15</v>
      </c>
      <c r="M112" s="19" t="s">
        <v>335</v>
      </c>
      <c r="N112" s="8"/>
      <c r="O112" s="7"/>
      <c r="T112" s="5" t="s">
        <v>88</v>
      </c>
      <c r="W112" s="12"/>
    </row>
    <row r="113" spans="1:23">
      <c r="A113" s="19" t="s">
        <v>160</v>
      </c>
      <c r="B113" s="19" t="s">
        <v>376</v>
      </c>
      <c r="C113" s="19" t="s">
        <v>329</v>
      </c>
      <c r="D113" s="19">
        <v>5</v>
      </c>
      <c r="E113" s="19">
        <v>5</v>
      </c>
      <c r="F113" s="19">
        <v>5</v>
      </c>
      <c r="G113" s="19">
        <v>5</v>
      </c>
      <c r="H113" s="19">
        <f t="shared" si="3"/>
        <v>20</v>
      </c>
      <c r="I113" s="23">
        <v>3200</v>
      </c>
      <c r="J113" s="20">
        <f t="shared" si="4"/>
        <v>64000</v>
      </c>
      <c r="K113" s="20"/>
      <c r="L113" s="19" t="s">
        <v>15</v>
      </c>
      <c r="M113" s="19" t="s">
        <v>335</v>
      </c>
      <c r="N113" s="8"/>
      <c r="O113" s="7"/>
      <c r="T113" s="5" t="s">
        <v>89</v>
      </c>
      <c r="W113" s="12"/>
    </row>
    <row r="114" spans="1:23" hidden="1">
      <c r="A114" s="7" t="s">
        <v>159</v>
      </c>
      <c r="B114" s="7" t="s">
        <v>377</v>
      </c>
      <c r="C114" s="7"/>
      <c r="D114" s="7">
        <v>50</v>
      </c>
      <c r="E114" s="7">
        <v>75</v>
      </c>
      <c r="F114" s="7">
        <v>75</v>
      </c>
      <c r="G114" s="7">
        <v>50</v>
      </c>
      <c r="H114" s="7">
        <f t="shared" si="3"/>
        <v>250</v>
      </c>
      <c r="I114" s="23">
        <v>250</v>
      </c>
      <c r="J114" s="20">
        <f t="shared" si="4"/>
        <v>62500</v>
      </c>
      <c r="K114" s="20"/>
      <c r="L114" s="19"/>
      <c r="M114" s="7"/>
      <c r="N114" s="8"/>
      <c r="O114" s="7"/>
      <c r="T114" s="5" t="s">
        <v>90</v>
      </c>
      <c r="W114" s="12"/>
    </row>
    <row r="115" spans="1:23">
      <c r="A115" s="19" t="s">
        <v>160</v>
      </c>
      <c r="B115" s="19" t="s">
        <v>378</v>
      </c>
      <c r="C115" s="19" t="s">
        <v>329</v>
      </c>
      <c r="D115" s="19">
        <v>10</v>
      </c>
      <c r="E115" s="19"/>
      <c r="F115" s="19">
        <v>10</v>
      </c>
      <c r="G115" s="19"/>
      <c r="H115" s="19">
        <f t="shared" si="3"/>
        <v>20</v>
      </c>
      <c r="I115" s="23">
        <v>6780</v>
      </c>
      <c r="J115" s="20">
        <f t="shared" si="4"/>
        <v>135600</v>
      </c>
      <c r="K115" s="20"/>
      <c r="L115" s="19" t="s">
        <v>14</v>
      </c>
      <c r="M115" s="19" t="s">
        <v>335</v>
      </c>
      <c r="N115" s="8"/>
      <c r="O115" s="7"/>
      <c r="T115" s="5" t="s">
        <v>91</v>
      </c>
      <c r="W115" s="12"/>
    </row>
    <row r="116" spans="1:23">
      <c r="A116" s="19" t="s">
        <v>160</v>
      </c>
      <c r="B116" s="19" t="s">
        <v>379</v>
      </c>
      <c r="C116" s="19" t="s">
        <v>329</v>
      </c>
      <c r="D116" s="19">
        <v>5</v>
      </c>
      <c r="E116" s="19">
        <v>5</v>
      </c>
      <c r="F116" s="19">
        <v>5</v>
      </c>
      <c r="G116" s="19"/>
      <c r="H116" s="19">
        <f t="shared" si="3"/>
        <v>15</v>
      </c>
      <c r="I116" s="23">
        <v>6700</v>
      </c>
      <c r="J116" s="20">
        <f t="shared" si="4"/>
        <v>100500</v>
      </c>
      <c r="K116" s="20"/>
      <c r="L116" s="19" t="s">
        <v>14</v>
      </c>
      <c r="M116" s="19" t="s">
        <v>335</v>
      </c>
      <c r="N116" s="8"/>
      <c r="O116" s="7"/>
      <c r="T116" s="5" t="s">
        <v>92</v>
      </c>
      <c r="W116" s="12"/>
    </row>
    <row r="117" spans="1:23">
      <c r="A117" s="19" t="s">
        <v>80</v>
      </c>
      <c r="B117" s="19" t="s">
        <v>385</v>
      </c>
      <c r="C117" s="19" t="s">
        <v>386</v>
      </c>
      <c r="D117" s="19">
        <v>625</v>
      </c>
      <c r="E117" s="19">
        <v>625</v>
      </c>
      <c r="F117" s="19">
        <v>625</v>
      </c>
      <c r="G117" s="19">
        <v>625</v>
      </c>
      <c r="H117" s="19">
        <f t="shared" si="3"/>
        <v>2500</v>
      </c>
      <c r="I117" s="23">
        <v>12</v>
      </c>
      <c r="J117" s="20">
        <f>H117*I117</f>
        <v>30000</v>
      </c>
      <c r="K117" s="20"/>
      <c r="L117" s="19" t="s">
        <v>15</v>
      </c>
      <c r="M117" s="19" t="s">
        <v>335</v>
      </c>
      <c r="N117" s="8"/>
      <c r="O117" s="7"/>
      <c r="T117" s="5" t="s">
        <v>93</v>
      </c>
    </row>
    <row r="118" spans="1:23">
      <c r="A118" s="19" t="s">
        <v>86</v>
      </c>
      <c r="B118" s="19" t="s">
        <v>387</v>
      </c>
      <c r="C118" s="19" t="s">
        <v>388</v>
      </c>
      <c r="D118" s="19"/>
      <c r="E118" s="19">
        <v>10</v>
      </c>
      <c r="F118" s="19"/>
      <c r="G118" s="19"/>
      <c r="H118" s="19">
        <f t="shared" si="3"/>
        <v>10</v>
      </c>
      <c r="I118" s="23">
        <v>165</v>
      </c>
      <c r="J118" s="20">
        <f t="shared" ref="J118:J181" si="5">H118*I118</f>
        <v>1650</v>
      </c>
      <c r="K118" s="20"/>
      <c r="L118" s="19" t="s">
        <v>15</v>
      </c>
      <c r="M118" s="19" t="s">
        <v>335</v>
      </c>
      <c r="N118" s="8"/>
      <c r="O118" s="7"/>
      <c r="T118" s="5" t="s">
        <v>94</v>
      </c>
    </row>
    <row r="119" spans="1:23">
      <c r="A119" s="19" t="s">
        <v>86</v>
      </c>
      <c r="B119" s="19" t="s">
        <v>389</v>
      </c>
      <c r="C119" s="19" t="s">
        <v>388</v>
      </c>
      <c r="D119" s="19"/>
      <c r="E119" s="19"/>
      <c r="F119" s="19">
        <v>5</v>
      </c>
      <c r="G119" s="19">
        <v>5</v>
      </c>
      <c r="H119" s="19">
        <f t="shared" si="3"/>
        <v>10</v>
      </c>
      <c r="I119" s="23">
        <v>525</v>
      </c>
      <c r="J119" s="20">
        <f t="shared" si="5"/>
        <v>5250</v>
      </c>
      <c r="K119" s="20"/>
      <c r="L119" s="19" t="s">
        <v>15</v>
      </c>
      <c r="M119" s="19" t="s">
        <v>335</v>
      </c>
      <c r="N119" s="8"/>
      <c r="O119" s="7"/>
      <c r="T119" s="5" t="s">
        <v>95</v>
      </c>
    </row>
    <row r="120" spans="1:23">
      <c r="A120" s="19" t="s">
        <v>86</v>
      </c>
      <c r="B120" s="19" t="s">
        <v>390</v>
      </c>
      <c r="C120" s="19" t="s">
        <v>388</v>
      </c>
      <c r="D120" s="19"/>
      <c r="E120" s="19">
        <v>50</v>
      </c>
      <c r="F120" s="19">
        <v>50</v>
      </c>
      <c r="G120" s="19">
        <v>25</v>
      </c>
      <c r="H120" s="19">
        <f t="shared" si="3"/>
        <v>125</v>
      </c>
      <c r="I120" s="23">
        <v>240</v>
      </c>
      <c r="J120" s="20">
        <f t="shared" si="5"/>
        <v>30000</v>
      </c>
      <c r="K120" s="20"/>
      <c r="L120" s="19" t="s">
        <v>15</v>
      </c>
      <c r="M120" s="19" t="s">
        <v>335</v>
      </c>
      <c r="N120" s="8"/>
      <c r="O120" s="7"/>
      <c r="T120" s="5" t="s">
        <v>96</v>
      </c>
    </row>
    <row r="121" spans="1:23">
      <c r="A121" s="19" t="s">
        <v>86</v>
      </c>
      <c r="B121" s="19" t="s">
        <v>391</v>
      </c>
      <c r="C121" s="19" t="s">
        <v>392</v>
      </c>
      <c r="D121" s="19"/>
      <c r="E121" s="19">
        <v>25</v>
      </c>
      <c r="F121" s="19">
        <v>25</v>
      </c>
      <c r="G121" s="19"/>
      <c r="H121" s="19">
        <f t="shared" si="3"/>
        <v>50</v>
      </c>
      <c r="I121" s="23">
        <v>370</v>
      </c>
      <c r="J121" s="20">
        <f t="shared" si="5"/>
        <v>18500</v>
      </c>
      <c r="K121" s="20"/>
      <c r="L121" s="19" t="s">
        <v>15</v>
      </c>
      <c r="M121" s="19" t="s">
        <v>335</v>
      </c>
      <c r="N121" s="8"/>
      <c r="O121" s="7"/>
      <c r="T121" s="5" t="s">
        <v>97</v>
      </c>
    </row>
    <row r="122" spans="1:23">
      <c r="A122" s="19" t="s">
        <v>86</v>
      </c>
      <c r="B122" s="19" t="s">
        <v>393</v>
      </c>
      <c r="C122" s="19" t="s">
        <v>329</v>
      </c>
      <c r="D122" s="19"/>
      <c r="E122" s="19">
        <v>8</v>
      </c>
      <c r="F122" s="19">
        <v>2</v>
      </c>
      <c r="G122" s="19"/>
      <c r="H122" s="19">
        <f t="shared" si="3"/>
        <v>10</v>
      </c>
      <c r="I122" s="23">
        <v>425</v>
      </c>
      <c r="J122" s="20">
        <f t="shared" si="5"/>
        <v>4250</v>
      </c>
      <c r="K122" s="20"/>
      <c r="L122" s="19" t="s">
        <v>15</v>
      </c>
      <c r="M122" s="19" t="s">
        <v>335</v>
      </c>
      <c r="N122" s="8"/>
      <c r="O122" s="7"/>
      <c r="T122" s="5" t="s">
        <v>98</v>
      </c>
    </row>
    <row r="123" spans="1:23">
      <c r="A123" s="19" t="s">
        <v>86</v>
      </c>
      <c r="B123" s="19" t="s">
        <v>394</v>
      </c>
      <c r="C123" s="19" t="s">
        <v>329</v>
      </c>
      <c r="D123" s="19">
        <v>10</v>
      </c>
      <c r="E123" s="19"/>
      <c r="F123" s="19"/>
      <c r="G123" s="19">
        <v>15</v>
      </c>
      <c r="H123" s="19">
        <f t="shared" si="3"/>
        <v>25</v>
      </c>
      <c r="I123" s="23">
        <v>300</v>
      </c>
      <c r="J123" s="20">
        <f t="shared" si="5"/>
        <v>7500</v>
      </c>
      <c r="K123" s="20"/>
      <c r="L123" s="19" t="s">
        <v>15</v>
      </c>
      <c r="M123" s="19" t="s">
        <v>335</v>
      </c>
      <c r="N123" s="8"/>
      <c r="O123" s="7"/>
      <c r="T123" s="5" t="s">
        <v>99</v>
      </c>
    </row>
    <row r="124" spans="1:23">
      <c r="A124" s="19" t="s">
        <v>86</v>
      </c>
      <c r="B124" s="19" t="s">
        <v>395</v>
      </c>
      <c r="C124" s="19" t="s">
        <v>329</v>
      </c>
      <c r="D124" s="19"/>
      <c r="E124" s="19"/>
      <c r="F124" s="19">
        <v>10</v>
      </c>
      <c r="G124" s="19">
        <v>10</v>
      </c>
      <c r="H124" s="19">
        <f t="shared" si="3"/>
        <v>20</v>
      </c>
      <c r="I124" s="23">
        <v>675</v>
      </c>
      <c r="J124" s="20">
        <f t="shared" si="5"/>
        <v>13500</v>
      </c>
      <c r="K124" s="20"/>
      <c r="L124" s="19" t="s">
        <v>15</v>
      </c>
      <c r="M124" s="19" t="s">
        <v>335</v>
      </c>
      <c r="N124" s="8"/>
      <c r="O124" s="7"/>
      <c r="T124" s="5" t="s">
        <v>100</v>
      </c>
    </row>
    <row r="125" spans="1:23">
      <c r="A125" s="19" t="s">
        <v>86</v>
      </c>
      <c r="B125" s="19" t="s">
        <v>396</v>
      </c>
      <c r="C125" s="19" t="s">
        <v>329</v>
      </c>
      <c r="D125" s="19">
        <v>10</v>
      </c>
      <c r="E125" s="19">
        <v>10</v>
      </c>
      <c r="F125" s="19"/>
      <c r="G125" s="19">
        <v>5</v>
      </c>
      <c r="H125" s="19">
        <f t="shared" si="3"/>
        <v>25</v>
      </c>
      <c r="I125" s="23">
        <v>462</v>
      </c>
      <c r="J125" s="20">
        <f t="shared" si="5"/>
        <v>11550</v>
      </c>
      <c r="K125" s="20"/>
      <c r="L125" s="19" t="s">
        <v>15</v>
      </c>
      <c r="M125" s="19" t="s">
        <v>335</v>
      </c>
      <c r="N125" s="8"/>
      <c r="O125" s="7"/>
      <c r="T125" s="5" t="s">
        <v>101</v>
      </c>
    </row>
    <row r="126" spans="1:23">
      <c r="A126" s="19" t="s">
        <v>86</v>
      </c>
      <c r="B126" s="19" t="s">
        <v>397</v>
      </c>
      <c r="C126" s="19" t="s">
        <v>329</v>
      </c>
      <c r="D126" s="19"/>
      <c r="E126" s="19"/>
      <c r="F126" s="19">
        <v>10</v>
      </c>
      <c r="G126" s="19"/>
      <c r="H126" s="19">
        <f t="shared" si="3"/>
        <v>10</v>
      </c>
      <c r="I126" s="23">
        <v>175</v>
      </c>
      <c r="J126" s="20">
        <f t="shared" si="5"/>
        <v>1750</v>
      </c>
      <c r="K126" s="20"/>
      <c r="L126" s="19" t="s">
        <v>15</v>
      </c>
      <c r="M126" s="19" t="s">
        <v>335</v>
      </c>
      <c r="N126" s="8"/>
      <c r="O126" s="7"/>
      <c r="T126" s="5" t="s">
        <v>102</v>
      </c>
    </row>
    <row r="127" spans="1:23">
      <c r="A127" s="19" t="s">
        <v>86</v>
      </c>
      <c r="B127" s="19" t="s">
        <v>398</v>
      </c>
      <c r="C127" s="19" t="s">
        <v>329</v>
      </c>
      <c r="D127" s="19">
        <v>5</v>
      </c>
      <c r="E127" s="19">
        <v>5</v>
      </c>
      <c r="F127" s="19">
        <v>5</v>
      </c>
      <c r="G127" s="19"/>
      <c r="H127" s="19">
        <f t="shared" si="3"/>
        <v>15</v>
      </c>
      <c r="I127" s="23">
        <v>375</v>
      </c>
      <c r="J127" s="20">
        <f t="shared" si="5"/>
        <v>5625</v>
      </c>
      <c r="K127" s="20"/>
      <c r="L127" s="19" t="s">
        <v>15</v>
      </c>
      <c r="M127" s="19" t="s">
        <v>335</v>
      </c>
      <c r="N127" s="8"/>
      <c r="O127" s="7"/>
      <c r="T127" s="5" t="s">
        <v>103</v>
      </c>
    </row>
    <row r="128" spans="1:23">
      <c r="A128" s="19" t="s">
        <v>92</v>
      </c>
      <c r="B128" s="19" t="s">
        <v>399</v>
      </c>
      <c r="C128" s="19" t="s">
        <v>329</v>
      </c>
      <c r="D128" s="19"/>
      <c r="E128" s="19">
        <v>25</v>
      </c>
      <c r="F128" s="19">
        <v>25</v>
      </c>
      <c r="G128" s="19"/>
      <c r="H128" s="19">
        <f t="shared" si="3"/>
        <v>50</v>
      </c>
      <c r="I128" s="23">
        <v>25</v>
      </c>
      <c r="J128" s="20">
        <f t="shared" si="5"/>
        <v>1250</v>
      </c>
      <c r="K128" s="20"/>
      <c r="L128" s="19" t="s">
        <v>15</v>
      </c>
      <c r="M128" s="19" t="s">
        <v>335</v>
      </c>
      <c r="N128" s="8"/>
      <c r="O128" s="7"/>
      <c r="T128" s="5" t="s">
        <v>104</v>
      </c>
    </row>
    <row r="129" spans="1:20">
      <c r="A129" s="19" t="s">
        <v>112</v>
      </c>
      <c r="B129" s="19" t="s">
        <v>400</v>
      </c>
      <c r="C129" s="19" t="s">
        <v>401</v>
      </c>
      <c r="D129" s="19"/>
      <c r="E129" s="19"/>
      <c r="F129" s="19">
        <v>2</v>
      </c>
      <c r="G129" s="19"/>
      <c r="H129" s="19">
        <f t="shared" si="3"/>
        <v>2</v>
      </c>
      <c r="I129" s="23">
        <v>14131</v>
      </c>
      <c r="J129" s="20">
        <f t="shared" si="5"/>
        <v>28262</v>
      </c>
      <c r="K129" s="20"/>
      <c r="L129" s="19" t="s">
        <v>15</v>
      </c>
      <c r="M129" s="19" t="s">
        <v>335</v>
      </c>
      <c r="N129" s="8"/>
      <c r="O129" s="7"/>
      <c r="T129" s="5" t="s">
        <v>105</v>
      </c>
    </row>
    <row r="130" spans="1:20">
      <c r="A130" s="19" t="s">
        <v>112</v>
      </c>
      <c r="B130" s="19" t="s">
        <v>402</v>
      </c>
      <c r="C130" s="19" t="s">
        <v>401</v>
      </c>
      <c r="D130" s="19">
        <v>5</v>
      </c>
      <c r="E130" s="19"/>
      <c r="F130" s="19"/>
      <c r="G130" s="19">
        <v>5</v>
      </c>
      <c r="H130" s="19">
        <f t="shared" si="3"/>
        <v>10</v>
      </c>
      <c r="I130" s="23">
        <v>1613</v>
      </c>
      <c r="J130" s="20">
        <f t="shared" si="5"/>
        <v>16130</v>
      </c>
      <c r="K130" s="20"/>
      <c r="L130" s="19" t="s">
        <v>15</v>
      </c>
      <c r="M130" s="19" t="s">
        <v>335</v>
      </c>
      <c r="N130" s="8"/>
      <c r="O130" s="7"/>
      <c r="T130" s="5" t="s">
        <v>106</v>
      </c>
    </row>
    <row r="131" spans="1:20">
      <c r="A131" s="19" t="s">
        <v>112</v>
      </c>
      <c r="B131" s="19" t="s">
        <v>403</v>
      </c>
      <c r="C131" s="19" t="s">
        <v>401</v>
      </c>
      <c r="D131" s="19">
        <v>2</v>
      </c>
      <c r="E131" s="19"/>
      <c r="F131" s="19"/>
      <c r="G131" s="19"/>
      <c r="H131" s="19">
        <f t="shared" si="3"/>
        <v>2</v>
      </c>
      <c r="I131" s="23">
        <v>1780</v>
      </c>
      <c r="J131" s="20">
        <f t="shared" si="5"/>
        <v>3560</v>
      </c>
      <c r="K131" s="20"/>
      <c r="L131" s="19" t="s">
        <v>15</v>
      </c>
      <c r="M131" s="19" t="s">
        <v>335</v>
      </c>
      <c r="N131" s="8"/>
      <c r="O131" s="7"/>
      <c r="T131" s="5" t="s">
        <v>107</v>
      </c>
    </row>
    <row r="132" spans="1:20">
      <c r="A132" s="19" t="s">
        <v>112</v>
      </c>
      <c r="B132" s="19" t="s">
        <v>404</v>
      </c>
      <c r="C132" s="19" t="s">
        <v>401</v>
      </c>
      <c r="D132" s="19"/>
      <c r="E132" s="19">
        <v>2</v>
      </c>
      <c r="F132" s="19">
        <v>3</v>
      </c>
      <c r="G132" s="19"/>
      <c r="H132" s="19">
        <f t="shared" si="3"/>
        <v>5</v>
      </c>
      <c r="I132" s="23">
        <v>1914</v>
      </c>
      <c r="J132" s="20">
        <f t="shared" si="5"/>
        <v>9570</v>
      </c>
      <c r="K132" s="20"/>
      <c r="L132" s="19" t="s">
        <v>15</v>
      </c>
      <c r="M132" s="19" t="s">
        <v>335</v>
      </c>
      <c r="N132" s="8"/>
      <c r="O132" s="7"/>
      <c r="T132" s="5" t="s">
        <v>108</v>
      </c>
    </row>
    <row r="133" spans="1:20">
      <c r="A133" s="19" t="s">
        <v>112</v>
      </c>
      <c r="B133" s="19" t="s">
        <v>405</v>
      </c>
      <c r="C133" s="19" t="s">
        <v>329</v>
      </c>
      <c r="D133" s="19"/>
      <c r="E133" s="19"/>
      <c r="F133" s="19">
        <v>3</v>
      </c>
      <c r="G133" s="19">
        <v>3</v>
      </c>
      <c r="H133" s="19">
        <f t="shared" si="3"/>
        <v>6</v>
      </c>
      <c r="I133" s="23">
        <v>2825</v>
      </c>
      <c r="J133" s="20">
        <f t="shared" si="5"/>
        <v>16950</v>
      </c>
      <c r="K133" s="20"/>
      <c r="L133" s="19" t="s">
        <v>15</v>
      </c>
      <c r="M133" s="19" t="s">
        <v>335</v>
      </c>
      <c r="N133" s="8"/>
      <c r="O133" s="7"/>
      <c r="T133" s="5" t="s">
        <v>109</v>
      </c>
    </row>
    <row r="134" spans="1:20">
      <c r="A134" s="19" t="s">
        <v>92</v>
      </c>
      <c r="B134" s="19" t="s">
        <v>406</v>
      </c>
      <c r="C134" s="19" t="s">
        <v>407</v>
      </c>
      <c r="D134" s="19">
        <v>10</v>
      </c>
      <c r="E134" s="19">
        <v>10</v>
      </c>
      <c r="F134" s="19"/>
      <c r="G134" s="19"/>
      <c r="H134" s="19">
        <f t="shared" si="3"/>
        <v>20</v>
      </c>
      <c r="I134" s="23">
        <v>41</v>
      </c>
      <c r="J134" s="20">
        <f t="shared" si="5"/>
        <v>820</v>
      </c>
      <c r="K134" s="20"/>
      <c r="L134" s="19" t="s">
        <v>15</v>
      </c>
      <c r="M134" s="19" t="s">
        <v>335</v>
      </c>
      <c r="N134" s="8"/>
      <c r="O134" s="7"/>
      <c r="T134" s="5" t="s">
        <v>110</v>
      </c>
    </row>
    <row r="135" spans="1:20">
      <c r="A135" s="19" t="s">
        <v>92</v>
      </c>
      <c r="B135" s="19" t="s">
        <v>408</v>
      </c>
      <c r="C135" s="19" t="s">
        <v>329</v>
      </c>
      <c r="D135" s="19"/>
      <c r="E135" s="19"/>
      <c r="F135" s="19">
        <v>5</v>
      </c>
      <c r="G135" s="19"/>
      <c r="H135" s="19">
        <f t="shared" si="3"/>
        <v>5</v>
      </c>
      <c r="I135" s="23">
        <v>450</v>
      </c>
      <c r="J135" s="20">
        <f t="shared" si="5"/>
        <v>2250</v>
      </c>
      <c r="K135" s="20"/>
      <c r="L135" s="19" t="s">
        <v>15</v>
      </c>
      <c r="M135" s="19" t="s">
        <v>335</v>
      </c>
      <c r="N135" s="8"/>
      <c r="O135" s="7"/>
      <c r="T135" s="5" t="s">
        <v>111</v>
      </c>
    </row>
    <row r="136" spans="1:20">
      <c r="A136" s="19" t="s">
        <v>92</v>
      </c>
      <c r="B136" s="19" t="s">
        <v>409</v>
      </c>
      <c r="C136" s="19" t="s">
        <v>329</v>
      </c>
      <c r="D136" s="19">
        <v>10</v>
      </c>
      <c r="E136" s="19">
        <v>5</v>
      </c>
      <c r="F136" s="19"/>
      <c r="G136" s="19"/>
      <c r="H136" s="19">
        <f t="shared" si="3"/>
        <v>15</v>
      </c>
      <c r="I136" s="23">
        <v>95</v>
      </c>
      <c r="J136" s="20">
        <f t="shared" si="5"/>
        <v>1425</v>
      </c>
      <c r="K136" s="20"/>
      <c r="L136" s="19" t="s">
        <v>15</v>
      </c>
      <c r="M136" s="19" t="s">
        <v>335</v>
      </c>
      <c r="N136" s="8"/>
      <c r="O136" s="7"/>
      <c r="T136" s="5" t="s">
        <v>112</v>
      </c>
    </row>
    <row r="137" spans="1:20">
      <c r="A137" s="19" t="s">
        <v>92</v>
      </c>
      <c r="B137" s="19" t="s">
        <v>410</v>
      </c>
      <c r="C137" s="19" t="s">
        <v>329</v>
      </c>
      <c r="D137" s="19">
        <v>10</v>
      </c>
      <c r="E137" s="19">
        <v>30</v>
      </c>
      <c r="F137" s="19">
        <v>10</v>
      </c>
      <c r="G137" s="19"/>
      <c r="H137" s="19">
        <f t="shared" si="3"/>
        <v>50</v>
      </c>
      <c r="I137" s="23">
        <v>35</v>
      </c>
      <c r="J137" s="20">
        <f t="shared" si="5"/>
        <v>1750</v>
      </c>
      <c r="K137" s="20"/>
      <c r="L137" s="19" t="s">
        <v>15</v>
      </c>
      <c r="M137" s="19" t="s">
        <v>335</v>
      </c>
      <c r="N137" s="8"/>
      <c r="O137" s="7"/>
      <c r="T137" s="5" t="s">
        <v>113</v>
      </c>
    </row>
    <row r="138" spans="1:20">
      <c r="A138" s="19" t="s">
        <v>92</v>
      </c>
      <c r="B138" s="19" t="s">
        <v>411</v>
      </c>
      <c r="C138" s="19" t="s">
        <v>329</v>
      </c>
      <c r="D138" s="19"/>
      <c r="E138" s="19">
        <v>15</v>
      </c>
      <c r="F138" s="19">
        <v>15</v>
      </c>
      <c r="G138" s="19">
        <v>30</v>
      </c>
      <c r="H138" s="19">
        <f t="shared" si="3"/>
        <v>60</v>
      </c>
      <c r="I138" s="23">
        <v>35</v>
      </c>
      <c r="J138" s="20">
        <f t="shared" si="5"/>
        <v>2100</v>
      </c>
      <c r="K138" s="20"/>
      <c r="L138" s="19" t="s">
        <v>15</v>
      </c>
      <c r="M138" s="19" t="s">
        <v>335</v>
      </c>
      <c r="N138" s="8"/>
      <c r="O138" s="7"/>
      <c r="T138" s="5" t="s">
        <v>114</v>
      </c>
    </row>
    <row r="139" spans="1:20">
      <c r="A139" s="19" t="s">
        <v>92</v>
      </c>
      <c r="B139" s="19" t="s">
        <v>412</v>
      </c>
      <c r="C139" s="19" t="s">
        <v>329</v>
      </c>
      <c r="D139" s="19">
        <v>250</v>
      </c>
      <c r="E139" s="19">
        <v>250</v>
      </c>
      <c r="F139" s="19">
        <v>250</v>
      </c>
      <c r="G139" s="19">
        <v>250</v>
      </c>
      <c r="H139" s="19">
        <f t="shared" si="3"/>
        <v>1000</v>
      </c>
      <c r="I139" s="23">
        <v>2.8</v>
      </c>
      <c r="J139" s="20">
        <f t="shared" si="5"/>
        <v>2800</v>
      </c>
      <c r="K139" s="20"/>
      <c r="L139" s="19" t="s">
        <v>15</v>
      </c>
      <c r="M139" s="19" t="s">
        <v>335</v>
      </c>
      <c r="N139" s="8"/>
      <c r="O139" s="7"/>
      <c r="T139" s="5" t="s">
        <v>115</v>
      </c>
    </row>
    <row r="140" spans="1:20">
      <c r="A140" s="19" t="s">
        <v>92</v>
      </c>
      <c r="B140" s="19" t="s">
        <v>413</v>
      </c>
      <c r="C140" s="19" t="s">
        <v>329</v>
      </c>
      <c r="D140" s="19"/>
      <c r="E140" s="19"/>
      <c r="F140" s="19">
        <v>5</v>
      </c>
      <c r="G140" s="19">
        <v>5</v>
      </c>
      <c r="H140" s="19">
        <f t="shared" si="3"/>
        <v>10</v>
      </c>
      <c r="I140" s="23">
        <v>375</v>
      </c>
      <c r="J140" s="20">
        <f t="shared" si="5"/>
        <v>3750</v>
      </c>
      <c r="K140" s="20"/>
      <c r="L140" s="19" t="s">
        <v>15</v>
      </c>
      <c r="M140" s="19" t="s">
        <v>335</v>
      </c>
      <c r="N140" s="8"/>
      <c r="O140" s="7"/>
      <c r="T140" s="5" t="s">
        <v>116</v>
      </c>
    </row>
    <row r="141" spans="1:20">
      <c r="A141" s="19" t="s">
        <v>92</v>
      </c>
      <c r="B141" s="19" t="s">
        <v>414</v>
      </c>
      <c r="C141" s="19" t="s">
        <v>329</v>
      </c>
      <c r="D141" s="19"/>
      <c r="E141" s="19">
        <v>5</v>
      </c>
      <c r="F141" s="19">
        <v>5</v>
      </c>
      <c r="G141" s="19"/>
      <c r="H141" s="19">
        <f t="shared" si="3"/>
        <v>10</v>
      </c>
      <c r="I141" s="23">
        <v>800</v>
      </c>
      <c r="J141" s="20">
        <f t="shared" si="5"/>
        <v>8000</v>
      </c>
      <c r="K141" s="20"/>
      <c r="L141" s="19" t="s">
        <v>15</v>
      </c>
      <c r="M141" s="19" t="s">
        <v>335</v>
      </c>
      <c r="N141" s="8"/>
      <c r="O141" s="7"/>
      <c r="T141" s="5" t="s">
        <v>117</v>
      </c>
    </row>
    <row r="142" spans="1:20">
      <c r="A142" s="19" t="s">
        <v>92</v>
      </c>
      <c r="B142" s="19" t="s">
        <v>415</v>
      </c>
      <c r="C142" s="19" t="s">
        <v>416</v>
      </c>
      <c r="D142" s="19">
        <v>25</v>
      </c>
      <c r="E142" s="19">
        <v>25</v>
      </c>
      <c r="F142" s="19">
        <v>25</v>
      </c>
      <c r="G142" s="19">
        <v>25</v>
      </c>
      <c r="H142" s="19">
        <f t="shared" si="3"/>
        <v>100</v>
      </c>
      <c r="I142" s="23">
        <v>25</v>
      </c>
      <c r="J142" s="20">
        <f t="shared" si="5"/>
        <v>2500</v>
      </c>
      <c r="K142" s="20"/>
      <c r="L142" s="19" t="s">
        <v>15</v>
      </c>
      <c r="M142" s="19" t="s">
        <v>335</v>
      </c>
      <c r="N142" s="8"/>
      <c r="O142" s="7"/>
      <c r="T142" s="5" t="s">
        <v>118</v>
      </c>
    </row>
    <row r="143" spans="1:20">
      <c r="A143" s="19" t="s">
        <v>92</v>
      </c>
      <c r="B143" s="19" t="s">
        <v>417</v>
      </c>
      <c r="C143" s="19" t="s">
        <v>329</v>
      </c>
      <c r="D143" s="19"/>
      <c r="E143" s="19"/>
      <c r="F143" s="19">
        <v>5</v>
      </c>
      <c r="G143" s="19">
        <v>5</v>
      </c>
      <c r="H143" s="19">
        <f t="shared" si="3"/>
        <v>10</v>
      </c>
      <c r="I143" s="23">
        <v>2500</v>
      </c>
      <c r="J143" s="20">
        <f t="shared" si="5"/>
        <v>25000</v>
      </c>
      <c r="K143" s="20"/>
      <c r="L143" s="19" t="s">
        <v>15</v>
      </c>
      <c r="M143" s="19" t="s">
        <v>335</v>
      </c>
      <c r="N143" s="8"/>
      <c r="O143" s="7"/>
      <c r="T143" s="5" t="s">
        <v>119</v>
      </c>
    </row>
    <row r="144" spans="1:20">
      <c r="A144" s="19" t="s">
        <v>124</v>
      </c>
      <c r="B144" s="19" t="s">
        <v>418</v>
      </c>
      <c r="C144" s="19" t="s">
        <v>329</v>
      </c>
      <c r="D144" s="19">
        <v>15</v>
      </c>
      <c r="E144" s="19">
        <v>10</v>
      </c>
      <c r="F144" s="19">
        <v>10</v>
      </c>
      <c r="G144" s="19"/>
      <c r="H144" s="19">
        <f t="shared" si="3"/>
        <v>35</v>
      </c>
      <c r="I144" s="23">
        <v>150</v>
      </c>
      <c r="J144" s="20">
        <f t="shared" si="5"/>
        <v>5250</v>
      </c>
      <c r="K144" s="20"/>
      <c r="L144" s="19" t="s">
        <v>15</v>
      </c>
      <c r="M144" s="19" t="s">
        <v>335</v>
      </c>
      <c r="N144" s="8"/>
      <c r="O144" s="7"/>
      <c r="T144" s="5" t="s">
        <v>120</v>
      </c>
    </row>
    <row r="145" spans="1:20">
      <c r="A145" s="19" t="s">
        <v>124</v>
      </c>
      <c r="B145" s="19" t="s">
        <v>419</v>
      </c>
      <c r="C145" s="19" t="s">
        <v>420</v>
      </c>
      <c r="D145" s="19"/>
      <c r="E145" s="19">
        <v>1</v>
      </c>
      <c r="F145" s="19">
        <v>1</v>
      </c>
      <c r="G145" s="19"/>
      <c r="H145" s="19">
        <f t="shared" si="3"/>
        <v>2</v>
      </c>
      <c r="I145" s="23">
        <v>5000</v>
      </c>
      <c r="J145" s="20">
        <f t="shared" si="5"/>
        <v>10000</v>
      </c>
      <c r="K145" s="20"/>
      <c r="L145" s="19" t="s">
        <v>15</v>
      </c>
      <c r="M145" s="19" t="s">
        <v>335</v>
      </c>
      <c r="N145" s="8"/>
      <c r="O145" s="7"/>
      <c r="T145" s="5" t="s">
        <v>121</v>
      </c>
    </row>
    <row r="146" spans="1:20">
      <c r="A146" s="19" t="s">
        <v>124</v>
      </c>
      <c r="B146" s="19" t="s">
        <v>421</v>
      </c>
      <c r="C146" s="19" t="s">
        <v>420</v>
      </c>
      <c r="D146" s="19"/>
      <c r="E146" s="19"/>
      <c r="F146" s="19">
        <v>1</v>
      </c>
      <c r="G146" s="19"/>
      <c r="H146" s="19">
        <f t="shared" si="3"/>
        <v>1</v>
      </c>
      <c r="I146" s="23">
        <v>10000</v>
      </c>
      <c r="J146" s="20">
        <f t="shared" si="5"/>
        <v>10000</v>
      </c>
      <c r="K146" s="20"/>
      <c r="L146" s="19" t="s">
        <v>15</v>
      </c>
      <c r="M146" s="19" t="s">
        <v>335</v>
      </c>
      <c r="N146" s="8"/>
      <c r="O146" s="7"/>
      <c r="T146" s="5" t="s">
        <v>122</v>
      </c>
    </row>
    <row r="147" spans="1:20">
      <c r="A147" s="19" t="s">
        <v>125</v>
      </c>
      <c r="B147" s="19" t="s">
        <v>422</v>
      </c>
      <c r="C147" s="19" t="s">
        <v>420</v>
      </c>
      <c r="D147" s="19">
        <v>1</v>
      </c>
      <c r="E147" s="19"/>
      <c r="F147" s="19"/>
      <c r="G147" s="19">
        <v>1</v>
      </c>
      <c r="H147" s="19">
        <f t="shared" si="3"/>
        <v>2</v>
      </c>
      <c r="I147" s="23">
        <v>20000</v>
      </c>
      <c r="J147" s="20">
        <f t="shared" si="5"/>
        <v>40000</v>
      </c>
      <c r="K147" s="20"/>
      <c r="L147" s="19" t="s">
        <v>15</v>
      </c>
      <c r="M147" s="19" t="s">
        <v>335</v>
      </c>
      <c r="N147" s="8"/>
      <c r="O147" s="7"/>
      <c r="T147" s="5" t="s">
        <v>123</v>
      </c>
    </row>
    <row r="148" spans="1:20">
      <c r="A148" s="19" t="s">
        <v>126</v>
      </c>
      <c r="B148" s="19" t="s">
        <v>423</v>
      </c>
      <c r="C148" s="19" t="s">
        <v>329</v>
      </c>
      <c r="D148" s="19"/>
      <c r="E148" s="19"/>
      <c r="F148" s="19">
        <v>2</v>
      </c>
      <c r="G148" s="19">
        <v>2</v>
      </c>
      <c r="H148" s="19">
        <f t="shared" ref="H148:H194" si="6">D148+E148+F148+G148</f>
        <v>4</v>
      </c>
      <c r="I148" s="23">
        <v>3200</v>
      </c>
      <c r="J148" s="20">
        <f t="shared" si="5"/>
        <v>12800</v>
      </c>
      <c r="K148" s="20"/>
      <c r="L148" s="19" t="s">
        <v>15</v>
      </c>
      <c r="M148" s="19" t="s">
        <v>335</v>
      </c>
      <c r="N148" s="8"/>
      <c r="O148" s="7"/>
      <c r="T148" s="5" t="s">
        <v>124</v>
      </c>
    </row>
    <row r="149" spans="1:20">
      <c r="A149" s="19" t="s">
        <v>124</v>
      </c>
      <c r="B149" s="19" t="s">
        <v>424</v>
      </c>
      <c r="C149" s="19" t="s">
        <v>329</v>
      </c>
      <c r="D149" s="19"/>
      <c r="E149" s="19">
        <v>5</v>
      </c>
      <c r="F149" s="19"/>
      <c r="G149" s="19">
        <v>5</v>
      </c>
      <c r="H149" s="19">
        <f t="shared" si="6"/>
        <v>10</v>
      </c>
      <c r="I149" s="23">
        <v>525</v>
      </c>
      <c r="J149" s="20">
        <f t="shared" si="5"/>
        <v>5250</v>
      </c>
      <c r="K149" s="20"/>
      <c r="L149" s="19" t="s">
        <v>15</v>
      </c>
      <c r="M149" s="19" t="s">
        <v>335</v>
      </c>
      <c r="N149" s="8"/>
      <c r="O149" s="7"/>
      <c r="T149" s="5" t="s">
        <v>125</v>
      </c>
    </row>
    <row r="150" spans="1:20">
      <c r="A150" s="19" t="s">
        <v>111</v>
      </c>
      <c r="B150" s="19" t="s">
        <v>425</v>
      </c>
      <c r="C150" s="19" t="s">
        <v>329</v>
      </c>
      <c r="D150" s="19">
        <v>10</v>
      </c>
      <c r="E150" s="19">
        <v>10</v>
      </c>
      <c r="F150" s="19">
        <v>20</v>
      </c>
      <c r="G150" s="19">
        <v>10</v>
      </c>
      <c r="H150" s="19">
        <f t="shared" si="6"/>
        <v>50</v>
      </c>
      <c r="I150" s="23">
        <v>10.5</v>
      </c>
      <c r="J150" s="20">
        <f t="shared" si="5"/>
        <v>525</v>
      </c>
      <c r="K150" s="20"/>
      <c r="L150" s="19" t="s">
        <v>15</v>
      </c>
      <c r="M150" s="19" t="s">
        <v>335</v>
      </c>
      <c r="N150" s="8"/>
      <c r="O150" s="7"/>
      <c r="T150" s="5" t="s">
        <v>126</v>
      </c>
    </row>
    <row r="151" spans="1:20">
      <c r="A151" s="19" t="s">
        <v>111</v>
      </c>
      <c r="B151" s="19" t="s">
        <v>426</v>
      </c>
      <c r="C151" s="19" t="s">
        <v>329</v>
      </c>
      <c r="D151" s="19">
        <v>10</v>
      </c>
      <c r="E151" s="19">
        <v>10</v>
      </c>
      <c r="F151" s="19">
        <v>20</v>
      </c>
      <c r="G151" s="19">
        <v>10</v>
      </c>
      <c r="H151" s="19">
        <f t="shared" si="6"/>
        <v>50</v>
      </c>
      <c r="I151" s="23">
        <v>6.8</v>
      </c>
      <c r="J151" s="20">
        <f t="shared" si="5"/>
        <v>340</v>
      </c>
      <c r="K151" s="20"/>
      <c r="L151" s="19" t="s">
        <v>15</v>
      </c>
      <c r="M151" s="19" t="s">
        <v>335</v>
      </c>
      <c r="N151" s="8"/>
      <c r="O151" s="7"/>
      <c r="T151" s="5" t="s">
        <v>127</v>
      </c>
    </row>
    <row r="152" spans="1:20">
      <c r="A152" s="19" t="s">
        <v>111</v>
      </c>
      <c r="B152" s="19" t="s">
        <v>427</v>
      </c>
      <c r="C152" s="19" t="s">
        <v>329</v>
      </c>
      <c r="D152" s="19">
        <v>5</v>
      </c>
      <c r="E152" s="19">
        <v>5</v>
      </c>
      <c r="F152" s="19">
        <v>10</v>
      </c>
      <c r="G152" s="19">
        <v>10</v>
      </c>
      <c r="H152" s="19">
        <f t="shared" si="6"/>
        <v>30</v>
      </c>
      <c r="I152" s="23">
        <v>18.63</v>
      </c>
      <c r="J152" s="20">
        <f t="shared" si="5"/>
        <v>558.9</v>
      </c>
      <c r="K152" s="20"/>
      <c r="L152" s="19" t="s">
        <v>15</v>
      </c>
      <c r="M152" s="19" t="s">
        <v>335</v>
      </c>
      <c r="N152" s="8"/>
      <c r="O152" s="7"/>
      <c r="T152" s="5" t="s">
        <v>128</v>
      </c>
    </row>
    <row r="153" spans="1:20">
      <c r="A153" s="19" t="s">
        <v>111</v>
      </c>
      <c r="B153" s="19" t="s">
        <v>428</v>
      </c>
      <c r="C153" s="19" t="s">
        <v>329</v>
      </c>
      <c r="D153" s="19">
        <v>10</v>
      </c>
      <c r="E153" s="19">
        <v>10</v>
      </c>
      <c r="F153" s="19">
        <v>20</v>
      </c>
      <c r="G153" s="19"/>
      <c r="H153" s="19">
        <f t="shared" si="6"/>
        <v>40</v>
      </c>
      <c r="I153" s="23">
        <v>12.42</v>
      </c>
      <c r="J153" s="20">
        <f t="shared" si="5"/>
        <v>496.8</v>
      </c>
      <c r="K153" s="20"/>
      <c r="L153" s="19" t="s">
        <v>15</v>
      </c>
      <c r="M153" s="19" t="s">
        <v>335</v>
      </c>
      <c r="N153" s="8"/>
      <c r="O153" s="7"/>
      <c r="T153" s="5" t="s">
        <v>129</v>
      </c>
    </row>
    <row r="154" spans="1:20">
      <c r="A154" s="19" t="s">
        <v>111</v>
      </c>
      <c r="B154" s="19" t="s">
        <v>429</v>
      </c>
      <c r="C154" s="19" t="s">
        <v>329</v>
      </c>
      <c r="D154" s="19"/>
      <c r="E154" s="19"/>
      <c r="F154" s="19">
        <v>5</v>
      </c>
      <c r="G154" s="19"/>
      <c r="H154" s="19">
        <f t="shared" si="6"/>
        <v>5</v>
      </c>
      <c r="I154" s="23">
        <v>58</v>
      </c>
      <c r="J154" s="20">
        <f t="shared" si="5"/>
        <v>290</v>
      </c>
      <c r="K154" s="20"/>
      <c r="L154" s="19" t="s">
        <v>15</v>
      </c>
      <c r="M154" s="19" t="s">
        <v>335</v>
      </c>
      <c r="N154" s="8"/>
      <c r="O154" s="7"/>
      <c r="T154" s="5" t="s">
        <v>130</v>
      </c>
    </row>
    <row r="155" spans="1:20">
      <c r="A155" s="19" t="s">
        <v>111</v>
      </c>
      <c r="B155" s="19" t="s">
        <v>430</v>
      </c>
      <c r="C155" s="19" t="s">
        <v>329</v>
      </c>
      <c r="D155" s="19"/>
      <c r="E155" s="19">
        <v>5</v>
      </c>
      <c r="F155" s="19">
        <v>5</v>
      </c>
      <c r="G155" s="19">
        <v>5</v>
      </c>
      <c r="H155" s="19">
        <f t="shared" si="6"/>
        <v>15</v>
      </c>
      <c r="I155" s="23">
        <v>45</v>
      </c>
      <c r="J155" s="20">
        <f t="shared" si="5"/>
        <v>675</v>
      </c>
      <c r="K155" s="20"/>
      <c r="L155" s="19" t="s">
        <v>15</v>
      </c>
      <c r="M155" s="19" t="s">
        <v>335</v>
      </c>
      <c r="N155" s="8"/>
      <c r="O155" s="7"/>
      <c r="T155" s="5" t="s">
        <v>131</v>
      </c>
    </row>
    <row r="156" spans="1:20">
      <c r="A156" s="19" t="s">
        <v>111</v>
      </c>
      <c r="B156" s="19" t="s">
        <v>431</v>
      </c>
      <c r="C156" s="19" t="s">
        <v>329</v>
      </c>
      <c r="D156" s="19"/>
      <c r="E156" s="19"/>
      <c r="F156" s="19">
        <v>5</v>
      </c>
      <c r="G156" s="19">
        <v>5</v>
      </c>
      <c r="H156" s="19">
        <f t="shared" si="6"/>
        <v>10</v>
      </c>
      <c r="I156" s="23">
        <v>62</v>
      </c>
      <c r="J156" s="20">
        <f t="shared" si="5"/>
        <v>620</v>
      </c>
      <c r="K156" s="20"/>
      <c r="L156" s="19" t="s">
        <v>15</v>
      </c>
      <c r="M156" s="19" t="s">
        <v>335</v>
      </c>
      <c r="N156" s="8"/>
      <c r="O156" s="7"/>
      <c r="T156" s="5" t="s">
        <v>132</v>
      </c>
    </row>
    <row r="157" spans="1:20">
      <c r="A157" s="19" t="s">
        <v>111</v>
      </c>
      <c r="B157" s="19" t="s">
        <v>432</v>
      </c>
      <c r="C157" s="19" t="s">
        <v>420</v>
      </c>
      <c r="D157" s="19"/>
      <c r="E157" s="19"/>
      <c r="F157" s="19">
        <v>1</v>
      </c>
      <c r="G157" s="19"/>
      <c r="H157" s="19">
        <f t="shared" si="6"/>
        <v>1</v>
      </c>
      <c r="I157" s="23">
        <v>5000</v>
      </c>
      <c r="J157" s="20">
        <f t="shared" si="5"/>
        <v>5000</v>
      </c>
      <c r="K157" s="20"/>
      <c r="L157" s="19" t="s">
        <v>15</v>
      </c>
      <c r="M157" s="19" t="s">
        <v>335</v>
      </c>
      <c r="N157" s="8"/>
      <c r="O157" s="7"/>
      <c r="T157" s="5" t="s">
        <v>133</v>
      </c>
    </row>
    <row r="158" spans="1:20">
      <c r="A158" s="19" t="s">
        <v>111</v>
      </c>
      <c r="B158" s="19" t="s">
        <v>433</v>
      </c>
      <c r="C158" s="19" t="s">
        <v>329</v>
      </c>
      <c r="D158" s="19"/>
      <c r="E158" s="19"/>
      <c r="F158" s="19">
        <v>10</v>
      </c>
      <c r="G158" s="19"/>
      <c r="H158" s="19">
        <f t="shared" si="6"/>
        <v>10</v>
      </c>
      <c r="I158" s="23">
        <v>50</v>
      </c>
      <c r="J158" s="20">
        <f t="shared" si="5"/>
        <v>500</v>
      </c>
      <c r="K158" s="20"/>
      <c r="L158" s="19" t="s">
        <v>15</v>
      </c>
      <c r="M158" s="19" t="s">
        <v>335</v>
      </c>
      <c r="N158" s="8"/>
      <c r="O158" s="7"/>
      <c r="T158" s="5" t="s">
        <v>134</v>
      </c>
    </row>
    <row r="159" spans="1:20">
      <c r="A159" s="19" t="s">
        <v>111</v>
      </c>
      <c r="B159" s="19" t="s">
        <v>434</v>
      </c>
      <c r="C159" s="19" t="s">
        <v>329</v>
      </c>
      <c r="D159" s="19"/>
      <c r="E159" s="19"/>
      <c r="F159" s="19"/>
      <c r="G159" s="19">
        <v>5</v>
      </c>
      <c r="H159" s="19">
        <f t="shared" si="6"/>
        <v>5</v>
      </c>
      <c r="I159" s="23">
        <v>95</v>
      </c>
      <c r="J159" s="20">
        <f t="shared" si="5"/>
        <v>475</v>
      </c>
      <c r="K159" s="20"/>
      <c r="L159" s="19" t="s">
        <v>15</v>
      </c>
      <c r="M159" s="19" t="s">
        <v>335</v>
      </c>
      <c r="N159" s="8"/>
      <c r="O159" s="7"/>
      <c r="T159" s="5" t="s">
        <v>135</v>
      </c>
    </row>
    <row r="160" spans="1:20">
      <c r="A160" s="19" t="s">
        <v>111</v>
      </c>
      <c r="B160" s="19" t="s">
        <v>435</v>
      </c>
      <c r="C160" s="19" t="s">
        <v>329</v>
      </c>
      <c r="D160" s="19">
        <v>5</v>
      </c>
      <c r="E160" s="19">
        <v>5</v>
      </c>
      <c r="F160" s="19">
        <v>5</v>
      </c>
      <c r="G160" s="19"/>
      <c r="H160" s="19">
        <f t="shared" si="6"/>
        <v>15</v>
      </c>
      <c r="I160" s="23">
        <v>28.45</v>
      </c>
      <c r="J160" s="20">
        <f t="shared" si="5"/>
        <v>426.75</v>
      </c>
      <c r="K160" s="20"/>
      <c r="L160" s="19" t="s">
        <v>15</v>
      </c>
      <c r="M160" s="19" t="s">
        <v>335</v>
      </c>
      <c r="N160" s="8"/>
      <c r="O160" s="7"/>
      <c r="T160" s="5" t="s">
        <v>136</v>
      </c>
    </row>
    <row r="161" spans="1:20">
      <c r="A161" s="19" t="s">
        <v>111</v>
      </c>
      <c r="B161" s="19" t="s">
        <v>436</v>
      </c>
      <c r="C161" s="19" t="s">
        <v>329</v>
      </c>
      <c r="D161" s="19">
        <v>5</v>
      </c>
      <c r="E161" s="19">
        <v>5</v>
      </c>
      <c r="F161" s="19">
        <v>5</v>
      </c>
      <c r="G161" s="19">
        <v>5</v>
      </c>
      <c r="H161" s="19">
        <f t="shared" si="6"/>
        <v>20</v>
      </c>
      <c r="I161" s="23">
        <v>24.5</v>
      </c>
      <c r="J161" s="20">
        <f t="shared" si="5"/>
        <v>490</v>
      </c>
      <c r="K161" s="20"/>
      <c r="L161" s="19" t="s">
        <v>15</v>
      </c>
      <c r="M161" s="19" t="s">
        <v>335</v>
      </c>
      <c r="N161" s="8"/>
      <c r="O161" s="7"/>
      <c r="T161" s="5" t="s">
        <v>137</v>
      </c>
    </row>
    <row r="162" spans="1:20">
      <c r="A162" s="19" t="s">
        <v>111</v>
      </c>
      <c r="B162" s="19" t="s">
        <v>437</v>
      </c>
      <c r="C162" s="19" t="s">
        <v>329</v>
      </c>
      <c r="D162" s="19"/>
      <c r="E162" s="19"/>
      <c r="F162" s="19"/>
      <c r="G162" s="19">
        <v>8</v>
      </c>
      <c r="H162" s="19">
        <f t="shared" si="6"/>
        <v>8</v>
      </c>
      <c r="I162" s="23">
        <v>80</v>
      </c>
      <c r="J162" s="20">
        <f t="shared" si="5"/>
        <v>640</v>
      </c>
      <c r="K162" s="20"/>
      <c r="L162" s="19" t="s">
        <v>15</v>
      </c>
      <c r="M162" s="19" t="s">
        <v>335</v>
      </c>
      <c r="N162" s="8"/>
      <c r="O162" s="7"/>
      <c r="T162" s="5" t="s">
        <v>138</v>
      </c>
    </row>
    <row r="163" spans="1:20">
      <c r="A163" s="19" t="s">
        <v>111</v>
      </c>
      <c r="B163" s="19" t="s">
        <v>438</v>
      </c>
      <c r="C163" s="19" t="s">
        <v>329</v>
      </c>
      <c r="D163" s="19"/>
      <c r="E163" s="19"/>
      <c r="F163" s="19">
        <v>5</v>
      </c>
      <c r="G163" s="19">
        <v>5</v>
      </c>
      <c r="H163" s="19">
        <f t="shared" si="6"/>
        <v>10</v>
      </c>
      <c r="I163" s="23">
        <v>65</v>
      </c>
      <c r="J163" s="20">
        <f t="shared" si="5"/>
        <v>650</v>
      </c>
      <c r="K163" s="20"/>
      <c r="L163" s="19" t="s">
        <v>15</v>
      </c>
      <c r="M163" s="19" t="s">
        <v>335</v>
      </c>
      <c r="N163" s="8"/>
      <c r="O163" s="7"/>
      <c r="T163" s="5" t="s">
        <v>139</v>
      </c>
    </row>
    <row r="164" spans="1:20">
      <c r="A164" s="19" t="s">
        <v>111</v>
      </c>
      <c r="B164" s="19" t="s">
        <v>439</v>
      </c>
      <c r="C164" s="19" t="s">
        <v>329</v>
      </c>
      <c r="D164" s="19">
        <v>5</v>
      </c>
      <c r="E164" s="19">
        <v>5</v>
      </c>
      <c r="F164" s="19">
        <v>5</v>
      </c>
      <c r="G164" s="19"/>
      <c r="H164" s="19">
        <f t="shared" si="6"/>
        <v>15</v>
      </c>
      <c r="I164" s="23">
        <v>32.5</v>
      </c>
      <c r="J164" s="20">
        <f t="shared" si="5"/>
        <v>487.5</v>
      </c>
      <c r="K164" s="20"/>
      <c r="L164" s="19" t="s">
        <v>15</v>
      </c>
      <c r="M164" s="19" t="s">
        <v>335</v>
      </c>
      <c r="N164" s="8"/>
      <c r="O164" s="7"/>
      <c r="T164" s="5" t="s">
        <v>140</v>
      </c>
    </row>
    <row r="165" spans="1:20">
      <c r="A165" s="19" t="s">
        <v>111</v>
      </c>
      <c r="B165" s="19" t="s">
        <v>440</v>
      </c>
      <c r="C165" s="19" t="s">
        <v>329</v>
      </c>
      <c r="D165" s="19">
        <v>5</v>
      </c>
      <c r="E165" s="19">
        <v>5</v>
      </c>
      <c r="F165" s="19">
        <v>5</v>
      </c>
      <c r="G165" s="19"/>
      <c r="H165" s="19">
        <f t="shared" si="6"/>
        <v>15</v>
      </c>
      <c r="I165" s="23">
        <v>31</v>
      </c>
      <c r="J165" s="20">
        <f t="shared" si="5"/>
        <v>465</v>
      </c>
      <c r="K165" s="20"/>
      <c r="L165" s="19" t="s">
        <v>15</v>
      </c>
      <c r="M165" s="19" t="s">
        <v>335</v>
      </c>
      <c r="N165" s="8"/>
      <c r="O165" s="7"/>
      <c r="T165" s="5" t="s">
        <v>141</v>
      </c>
    </row>
    <row r="166" spans="1:20">
      <c r="A166" s="19" t="s">
        <v>111</v>
      </c>
      <c r="B166" s="19" t="s">
        <v>441</v>
      </c>
      <c r="C166" s="19" t="s">
        <v>329</v>
      </c>
      <c r="D166" s="19">
        <v>5</v>
      </c>
      <c r="E166" s="19">
        <v>5</v>
      </c>
      <c r="F166" s="19">
        <v>5</v>
      </c>
      <c r="G166" s="19">
        <v>10</v>
      </c>
      <c r="H166" s="19">
        <f t="shared" si="6"/>
        <v>25</v>
      </c>
      <c r="I166" s="23">
        <v>70</v>
      </c>
      <c r="J166" s="20">
        <f t="shared" si="5"/>
        <v>1750</v>
      </c>
      <c r="K166" s="20"/>
      <c r="L166" s="19" t="s">
        <v>15</v>
      </c>
      <c r="M166" s="19" t="s">
        <v>335</v>
      </c>
      <c r="N166" s="8"/>
      <c r="O166" s="7"/>
      <c r="T166" s="5" t="s">
        <v>142</v>
      </c>
    </row>
    <row r="167" spans="1:20">
      <c r="A167" s="19" t="s">
        <v>111</v>
      </c>
      <c r="B167" s="19" t="s">
        <v>442</v>
      </c>
      <c r="C167" s="19" t="s">
        <v>329</v>
      </c>
      <c r="D167" s="19"/>
      <c r="E167" s="19"/>
      <c r="F167" s="19">
        <v>10</v>
      </c>
      <c r="G167" s="19"/>
      <c r="H167" s="19">
        <f t="shared" si="6"/>
        <v>10</v>
      </c>
      <c r="I167" s="23">
        <v>15.64</v>
      </c>
      <c r="J167" s="20">
        <f t="shared" si="5"/>
        <v>156.4</v>
      </c>
      <c r="K167" s="20"/>
      <c r="L167" s="19" t="s">
        <v>15</v>
      </c>
      <c r="M167" s="19" t="s">
        <v>335</v>
      </c>
      <c r="N167" s="8"/>
      <c r="O167" s="7"/>
      <c r="T167" s="5" t="s">
        <v>143</v>
      </c>
    </row>
    <row r="168" spans="1:20">
      <c r="A168" s="19" t="s">
        <v>111</v>
      </c>
      <c r="B168" s="19" t="s">
        <v>443</v>
      </c>
      <c r="C168" s="19" t="s">
        <v>329</v>
      </c>
      <c r="D168" s="19"/>
      <c r="E168" s="19"/>
      <c r="F168" s="19"/>
      <c r="G168" s="19">
        <v>25</v>
      </c>
      <c r="H168" s="19">
        <f t="shared" si="6"/>
        <v>25</v>
      </c>
      <c r="I168" s="23">
        <v>50</v>
      </c>
      <c r="J168" s="20">
        <f t="shared" si="5"/>
        <v>1250</v>
      </c>
      <c r="K168" s="20"/>
      <c r="L168" s="19" t="s">
        <v>15</v>
      </c>
      <c r="M168" s="19" t="s">
        <v>335</v>
      </c>
      <c r="N168" s="8"/>
      <c r="O168" s="7"/>
      <c r="T168" s="5" t="s">
        <v>144</v>
      </c>
    </row>
    <row r="169" spans="1:20">
      <c r="A169" s="19" t="s">
        <v>111</v>
      </c>
      <c r="B169" s="19" t="s">
        <v>444</v>
      </c>
      <c r="C169" s="19" t="s">
        <v>445</v>
      </c>
      <c r="D169" s="19"/>
      <c r="E169" s="19"/>
      <c r="F169" s="19">
        <v>50</v>
      </c>
      <c r="G169" s="19">
        <v>25</v>
      </c>
      <c r="H169" s="19">
        <f t="shared" si="6"/>
        <v>75</v>
      </c>
      <c r="I169" s="23">
        <v>5</v>
      </c>
      <c r="J169" s="20">
        <f t="shared" si="5"/>
        <v>375</v>
      </c>
      <c r="K169" s="20"/>
      <c r="L169" s="19" t="s">
        <v>15</v>
      </c>
      <c r="M169" s="19" t="s">
        <v>335</v>
      </c>
      <c r="N169" s="8"/>
      <c r="O169" s="7"/>
      <c r="T169" s="5" t="s">
        <v>145</v>
      </c>
    </row>
    <row r="170" spans="1:20">
      <c r="A170" s="19" t="s">
        <v>111</v>
      </c>
      <c r="B170" s="19" t="s">
        <v>446</v>
      </c>
      <c r="C170" s="19" t="s">
        <v>329</v>
      </c>
      <c r="D170" s="19"/>
      <c r="E170" s="19"/>
      <c r="F170" s="19">
        <v>5</v>
      </c>
      <c r="G170" s="19"/>
      <c r="H170" s="19">
        <f t="shared" si="6"/>
        <v>5</v>
      </c>
      <c r="I170" s="23">
        <v>125</v>
      </c>
      <c r="J170" s="20">
        <f t="shared" si="5"/>
        <v>625</v>
      </c>
      <c r="K170" s="20"/>
      <c r="L170" s="19" t="s">
        <v>15</v>
      </c>
      <c r="M170" s="19" t="s">
        <v>335</v>
      </c>
      <c r="N170" s="8"/>
      <c r="O170" s="7"/>
      <c r="T170" s="5" t="s">
        <v>146</v>
      </c>
    </row>
    <row r="171" spans="1:20">
      <c r="A171" s="19" t="s">
        <v>111</v>
      </c>
      <c r="B171" s="19" t="s">
        <v>447</v>
      </c>
      <c r="C171" s="19" t="s">
        <v>329</v>
      </c>
      <c r="D171" s="19"/>
      <c r="E171" s="19"/>
      <c r="F171" s="19"/>
      <c r="G171" s="19">
        <v>20</v>
      </c>
      <c r="H171" s="19">
        <f t="shared" si="6"/>
        <v>20</v>
      </c>
      <c r="I171" s="23">
        <v>60</v>
      </c>
      <c r="J171" s="20">
        <f t="shared" si="5"/>
        <v>1200</v>
      </c>
      <c r="K171" s="20"/>
      <c r="L171" s="19" t="s">
        <v>15</v>
      </c>
      <c r="M171" s="19" t="s">
        <v>335</v>
      </c>
      <c r="N171" s="8"/>
      <c r="O171" s="7"/>
      <c r="T171" s="5" t="s">
        <v>147</v>
      </c>
    </row>
    <row r="172" spans="1:20">
      <c r="A172" s="19" t="s">
        <v>111</v>
      </c>
      <c r="B172" s="19" t="s">
        <v>448</v>
      </c>
      <c r="C172" s="19" t="s">
        <v>329</v>
      </c>
      <c r="D172" s="19"/>
      <c r="E172" s="19"/>
      <c r="F172" s="19"/>
      <c r="G172" s="19">
        <v>3</v>
      </c>
      <c r="H172" s="19">
        <f t="shared" si="6"/>
        <v>3</v>
      </c>
      <c r="I172" s="23">
        <v>300</v>
      </c>
      <c r="J172" s="20">
        <f t="shared" si="5"/>
        <v>900</v>
      </c>
      <c r="K172" s="20"/>
      <c r="L172" s="19" t="s">
        <v>15</v>
      </c>
      <c r="M172" s="19" t="s">
        <v>335</v>
      </c>
      <c r="N172" s="8"/>
      <c r="O172" s="7"/>
      <c r="T172" s="5" t="s">
        <v>148</v>
      </c>
    </row>
    <row r="173" spans="1:20">
      <c r="A173" s="19" t="s">
        <v>111</v>
      </c>
      <c r="B173" s="19" t="s">
        <v>449</v>
      </c>
      <c r="C173" s="19" t="s">
        <v>329</v>
      </c>
      <c r="D173" s="19"/>
      <c r="E173" s="19">
        <v>5</v>
      </c>
      <c r="F173" s="19">
        <v>10</v>
      </c>
      <c r="G173" s="19">
        <v>15</v>
      </c>
      <c r="H173" s="19">
        <f t="shared" si="6"/>
        <v>30</v>
      </c>
      <c r="I173" s="23">
        <v>75</v>
      </c>
      <c r="J173" s="20">
        <f t="shared" si="5"/>
        <v>2250</v>
      </c>
      <c r="K173" s="20"/>
      <c r="L173" s="19" t="s">
        <v>15</v>
      </c>
      <c r="M173" s="19" t="s">
        <v>335</v>
      </c>
      <c r="N173" s="8"/>
      <c r="O173" s="7"/>
      <c r="T173" s="5" t="s">
        <v>149</v>
      </c>
    </row>
    <row r="174" spans="1:20" ht="17.25" customHeight="1">
      <c r="A174" s="19" t="s">
        <v>111</v>
      </c>
      <c r="B174" s="19" t="s">
        <v>450</v>
      </c>
      <c r="C174" s="19" t="s">
        <v>329</v>
      </c>
      <c r="D174" s="19">
        <v>10</v>
      </c>
      <c r="E174" s="19"/>
      <c r="F174" s="19"/>
      <c r="G174" s="19">
        <v>10</v>
      </c>
      <c r="H174" s="19">
        <f t="shared" si="6"/>
        <v>20</v>
      </c>
      <c r="I174" s="23">
        <v>110</v>
      </c>
      <c r="J174" s="20">
        <f t="shared" si="5"/>
        <v>2200</v>
      </c>
      <c r="K174" s="20"/>
      <c r="L174" s="19" t="s">
        <v>15</v>
      </c>
      <c r="M174" s="19" t="s">
        <v>335</v>
      </c>
      <c r="N174" s="8"/>
      <c r="O174" s="7"/>
      <c r="T174" s="5" t="s">
        <v>150</v>
      </c>
    </row>
    <row r="175" spans="1:20">
      <c r="A175" s="19" t="s">
        <v>111</v>
      </c>
      <c r="B175" s="19" t="s">
        <v>451</v>
      </c>
      <c r="C175" s="19" t="s">
        <v>329</v>
      </c>
      <c r="D175" s="19">
        <v>5</v>
      </c>
      <c r="E175" s="19"/>
      <c r="F175" s="19"/>
      <c r="G175" s="19">
        <v>5</v>
      </c>
      <c r="H175" s="19">
        <f t="shared" si="6"/>
        <v>10</v>
      </c>
      <c r="I175" s="23">
        <v>350</v>
      </c>
      <c r="J175" s="20">
        <f t="shared" si="5"/>
        <v>3500</v>
      </c>
      <c r="K175" s="20"/>
      <c r="L175" s="19" t="s">
        <v>15</v>
      </c>
      <c r="M175" s="19" t="s">
        <v>335</v>
      </c>
      <c r="N175" s="8"/>
      <c r="O175" s="7"/>
      <c r="T175" s="5" t="s">
        <v>151</v>
      </c>
    </row>
    <row r="176" spans="1:20">
      <c r="A176" s="19" t="s">
        <v>111</v>
      </c>
      <c r="B176" s="19" t="s">
        <v>452</v>
      </c>
      <c r="C176" s="19" t="s">
        <v>329</v>
      </c>
      <c r="D176" s="19"/>
      <c r="E176" s="19"/>
      <c r="F176" s="19"/>
      <c r="G176" s="19">
        <v>5</v>
      </c>
      <c r="H176" s="19">
        <f t="shared" si="6"/>
        <v>5</v>
      </c>
      <c r="I176" s="23">
        <v>200</v>
      </c>
      <c r="J176" s="20">
        <f t="shared" si="5"/>
        <v>1000</v>
      </c>
      <c r="K176" s="20"/>
      <c r="L176" s="19" t="s">
        <v>15</v>
      </c>
      <c r="M176" s="19" t="s">
        <v>335</v>
      </c>
      <c r="N176" s="8"/>
      <c r="O176" s="7"/>
      <c r="T176" s="5" t="s">
        <v>152</v>
      </c>
    </row>
    <row r="177" spans="1:20">
      <c r="A177" s="19" t="s">
        <v>111</v>
      </c>
      <c r="B177" s="19" t="s">
        <v>453</v>
      </c>
      <c r="C177" s="19" t="s">
        <v>329</v>
      </c>
      <c r="D177" s="19"/>
      <c r="E177" s="19"/>
      <c r="F177" s="19"/>
      <c r="G177" s="19">
        <v>5</v>
      </c>
      <c r="H177" s="19">
        <f t="shared" si="6"/>
        <v>5</v>
      </c>
      <c r="I177" s="23">
        <v>125</v>
      </c>
      <c r="J177" s="20">
        <f t="shared" si="5"/>
        <v>625</v>
      </c>
      <c r="K177" s="20"/>
      <c r="L177" s="19" t="s">
        <v>15</v>
      </c>
      <c r="M177" s="19" t="s">
        <v>335</v>
      </c>
      <c r="N177" s="8"/>
      <c r="O177" s="7"/>
      <c r="T177" s="5" t="s">
        <v>153</v>
      </c>
    </row>
    <row r="178" spans="1:20">
      <c r="A178" s="19" t="s">
        <v>111</v>
      </c>
      <c r="B178" s="19" t="s">
        <v>454</v>
      </c>
      <c r="C178" s="19" t="s">
        <v>329</v>
      </c>
      <c r="D178" s="19">
        <v>5</v>
      </c>
      <c r="E178" s="19"/>
      <c r="F178" s="19"/>
      <c r="G178" s="19">
        <v>5</v>
      </c>
      <c r="H178" s="19">
        <f t="shared" si="6"/>
        <v>10</v>
      </c>
      <c r="I178" s="23">
        <v>56</v>
      </c>
      <c r="J178" s="20">
        <f t="shared" si="5"/>
        <v>560</v>
      </c>
      <c r="K178" s="20"/>
      <c r="L178" s="19" t="s">
        <v>15</v>
      </c>
      <c r="M178" s="19" t="s">
        <v>335</v>
      </c>
      <c r="N178" s="8"/>
      <c r="O178" s="7"/>
      <c r="T178" s="5" t="s">
        <v>154</v>
      </c>
    </row>
    <row r="179" spans="1:20">
      <c r="A179" s="19" t="s">
        <v>111</v>
      </c>
      <c r="B179" s="19" t="s">
        <v>455</v>
      </c>
      <c r="C179" s="19" t="s">
        <v>329</v>
      </c>
      <c r="D179" s="19"/>
      <c r="E179" s="19"/>
      <c r="F179" s="19"/>
      <c r="G179" s="19">
        <v>5</v>
      </c>
      <c r="H179" s="19">
        <f t="shared" si="6"/>
        <v>5</v>
      </c>
      <c r="I179" s="23">
        <v>70.73</v>
      </c>
      <c r="J179" s="20">
        <f t="shared" si="5"/>
        <v>353.65000000000003</v>
      </c>
      <c r="K179" s="20"/>
      <c r="L179" s="19" t="s">
        <v>15</v>
      </c>
      <c r="M179" s="19" t="s">
        <v>335</v>
      </c>
      <c r="N179" s="8"/>
      <c r="O179" s="7"/>
      <c r="T179" s="5" t="s">
        <v>155</v>
      </c>
    </row>
    <row r="180" spans="1:20">
      <c r="A180" s="19" t="s">
        <v>158</v>
      </c>
      <c r="B180" s="19" t="s">
        <v>456</v>
      </c>
      <c r="C180" s="19" t="s">
        <v>329</v>
      </c>
      <c r="D180" s="19">
        <v>3</v>
      </c>
      <c r="E180" s="19">
        <v>3</v>
      </c>
      <c r="F180" s="19">
        <v>3</v>
      </c>
      <c r="G180" s="19">
        <v>3</v>
      </c>
      <c r="H180" s="19">
        <f t="shared" si="6"/>
        <v>12</v>
      </c>
      <c r="I180" s="23">
        <v>34.479999999999997</v>
      </c>
      <c r="J180" s="20">
        <f t="shared" si="5"/>
        <v>413.76</v>
      </c>
      <c r="K180" s="20"/>
      <c r="L180" s="19" t="s">
        <v>15</v>
      </c>
      <c r="M180" s="19" t="s">
        <v>335</v>
      </c>
      <c r="N180" s="8"/>
      <c r="O180" s="7"/>
      <c r="T180" s="5" t="s">
        <v>156</v>
      </c>
    </row>
    <row r="181" spans="1:20">
      <c r="A181" s="19" t="s">
        <v>158</v>
      </c>
      <c r="B181" s="19" t="s">
        <v>457</v>
      </c>
      <c r="C181" s="19" t="s">
        <v>329</v>
      </c>
      <c r="D181" s="19">
        <v>10</v>
      </c>
      <c r="E181" s="19">
        <v>20</v>
      </c>
      <c r="F181" s="19">
        <v>10</v>
      </c>
      <c r="G181" s="19"/>
      <c r="H181" s="19">
        <f t="shared" si="6"/>
        <v>40</v>
      </c>
      <c r="I181" s="23">
        <v>1200</v>
      </c>
      <c r="J181" s="20">
        <f t="shared" si="5"/>
        <v>48000</v>
      </c>
      <c r="K181" s="20"/>
      <c r="L181" s="19" t="s">
        <v>15</v>
      </c>
      <c r="M181" s="19" t="s">
        <v>335</v>
      </c>
      <c r="N181" s="8"/>
      <c r="O181" s="7"/>
      <c r="T181" s="5" t="s">
        <v>157</v>
      </c>
    </row>
    <row r="182" spans="1:20">
      <c r="A182" s="19" t="s">
        <v>158</v>
      </c>
      <c r="B182" s="19" t="s">
        <v>458</v>
      </c>
      <c r="C182" s="19" t="s">
        <v>329</v>
      </c>
      <c r="D182" s="19"/>
      <c r="E182" s="19">
        <v>20</v>
      </c>
      <c r="F182" s="19">
        <v>20</v>
      </c>
      <c r="G182" s="19"/>
      <c r="H182" s="19">
        <f t="shared" si="6"/>
        <v>40</v>
      </c>
      <c r="I182" s="23">
        <v>16857</v>
      </c>
      <c r="J182" s="20">
        <f t="shared" ref="J182:J251" si="7">H182*I182</f>
        <v>674280</v>
      </c>
      <c r="K182" s="20"/>
      <c r="L182" s="19" t="s">
        <v>14</v>
      </c>
      <c r="M182" s="19" t="s">
        <v>335</v>
      </c>
      <c r="N182" s="8"/>
      <c r="O182" s="7"/>
      <c r="T182" s="5" t="s">
        <v>158</v>
      </c>
    </row>
    <row r="183" spans="1:20">
      <c r="A183" s="19" t="s">
        <v>158</v>
      </c>
      <c r="B183" s="19" t="s">
        <v>459</v>
      </c>
      <c r="C183" s="19" t="s">
        <v>329</v>
      </c>
      <c r="D183" s="19"/>
      <c r="E183" s="19">
        <v>23</v>
      </c>
      <c r="F183" s="19">
        <v>23</v>
      </c>
      <c r="G183" s="19"/>
      <c r="H183" s="19">
        <f t="shared" si="6"/>
        <v>46</v>
      </c>
      <c r="I183" s="23">
        <v>1207</v>
      </c>
      <c r="J183" s="20">
        <f t="shared" si="7"/>
        <v>55522</v>
      </c>
      <c r="K183" s="20"/>
      <c r="L183" s="19" t="s">
        <v>15</v>
      </c>
      <c r="M183" s="19" t="s">
        <v>335</v>
      </c>
      <c r="N183" s="8"/>
      <c r="O183" s="7"/>
      <c r="T183" s="5" t="s">
        <v>159</v>
      </c>
    </row>
    <row r="184" spans="1:20">
      <c r="A184" s="19" t="s">
        <v>158</v>
      </c>
      <c r="B184" s="19" t="s">
        <v>460</v>
      </c>
      <c r="C184" s="19" t="s">
        <v>329</v>
      </c>
      <c r="D184" s="19"/>
      <c r="E184" s="19"/>
      <c r="F184" s="19">
        <v>19</v>
      </c>
      <c r="G184" s="19">
        <v>19</v>
      </c>
      <c r="H184" s="19">
        <f t="shared" si="6"/>
        <v>38</v>
      </c>
      <c r="I184" s="23">
        <v>4503.57</v>
      </c>
      <c r="J184" s="20">
        <f t="shared" si="7"/>
        <v>171135.65999999997</v>
      </c>
      <c r="K184" s="20"/>
      <c r="L184" s="19" t="s">
        <v>14</v>
      </c>
      <c r="M184" s="19" t="s">
        <v>335</v>
      </c>
      <c r="N184" s="8"/>
      <c r="O184" s="7"/>
      <c r="T184" s="5" t="s">
        <v>160</v>
      </c>
    </row>
    <row r="185" spans="1:20">
      <c r="A185" s="19" t="s">
        <v>158</v>
      </c>
      <c r="B185" s="19" t="s">
        <v>379</v>
      </c>
      <c r="C185" s="19" t="s">
        <v>329</v>
      </c>
      <c r="D185" s="19"/>
      <c r="E185" s="19"/>
      <c r="F185" s="19"/>
      <c r="G185" s="19">
        <v>10</v>
      </c>
      <c r="H185" s="19">
        <f t="shared" si="6"/>
        <v>10</v>
      </c>
      <c r="I185" s="23">
        <v>7850</v>
      </c>
      <c r="J185" s="20">
        <f t="shared" si="7"/>
        <v>78500</v>
      </c>
      <c r="K185" s="20"/>
      <c r="L185" s="19" t="s">
        <v>14</v>
      </c>
      <c r="M185" s="19" t="s">
        <v>335</v>
      </c>
      <c r="N185" s="8"/>
      <c r="O185" s="7"/>
      <c r="T185" s="5" t="s">
        <v>161</v>
      </c>
    </row>
    <row r="186" spans="1:20" ht="20.25" customHeight="1">
      <c r="A186" s="19" t="s">
        <v>283</v>
      </c>
      <c r="B186" s="19" t="s">
        <v>461</v>
      </c>
      <c r="C186" s="19" t="s">
        <v>462</v>
      </c>
      <c r="D186" s="19">
        <v>1687508.25</v>
      </c>
      <c r="E186" s="19">
        <v>1687508.25</v>
      </c>
      <c r="F186" s="19">
        <v>1687508.25</v>
      </c>
      <c r="G186" s="19">
        <v>1687508.25</v>
      </c>
      <c r="H186" s="19">
        <f t="shared" si="6"/>
        <v>6750033</v>
      </c>
      <c r="I186" s="23">
        <v>1</v>
      </c>
      <c r="J186" s="20">
        <f t="shared" si="7"/>
        <v>6750033</v>
      </c>
      <c r="K186" s="20"/>
      <c r="L186" s="22" t="s">
        <v>17</v>
      </c>
      <c r="M186" s="19" t="s">
        <v>335</v>
      </c>
      <c r="N186" s="8"/>
      <c r="O186" s="7"/>
      <c r="T186" s="5" t="s">
        <v>162</v>
      </c>
    </row>
    <row r="187" spans="1:20" ht="24" customHeight="1">
      <c r="A187" s="19" t="s">
        <v>283</v>
      </c>
      <c r="B187" s="19" t="s">
        <v>463</v>
      </c>
      <c r="C187" s="19" t="s">
        <v>462</v>
      </c>
      <c r="D187" s="19">
        <v>3884870.5</v>
      </c>
      <c r="E187" s="19">
        <v>3884870.5</v>
      </c>
      <c r="F187" s="19">
        <v>3884870.5</v>
      </c>
      <c r="G187" s="19">
        <v>3884870.5</v>
      </c>
      <c r="H187" s="19">
        <f t="shared" si="6"/>
        <v>15539482</v>
      </c>
      <c r="I187" s="23">
        <v>1</v>
      </c>
      <c r="J187" s="20">
        <f t="shared" si="7"/>
        <v>15539482</v>
      </c>
      <c r="K187" s="20"/>
      <c r="L187" s="22" t="s">
        <v>17</v>
      </c>
      <c r="M187" s="19" t="s">
        <v>335</v>
      </c>
      <c r="N187" s="8"/>
      <c r="O187" s="7"/>
      <c r="T187" s="5" t="s">
        <v>163</v>
      </c>
    </row>
    <row r="188" spans="1:20" ht="33.75" customHeight="1">
      <c r="A188" s="19" t="s">
        <v>302</v>
      </c>
      <c r="B188" s="19" t="s">
        <v>464</v>
      </c>
      <c r="C188" s="19" t="s">
        <v>462</v>
      </c>
      <c r="D188" s="19">
        <v>767778.25</v>
      </c>
      <c r="E188" s="19">
        <v>767778.25</v>
      </c>
      <c r="F188" s="19">
        <v>767778.25</v>
      </c>
      <c r="G188" s="19">
        <v>767778.25</v>
      </c>
      <c r="H188" s="19">
        <f t="shared" si="6"/>
        <v>3071113</v>
      </c>
      <c r="I188" s="23">
        <v>1</v>
      </c>
      <c r="J188" s="20">
        <f t="shared" si="7"/>
        <v>3071113</v>
      </c>
      <c r="K188" s="20"/>
      <c r="L188" s="22" t="s">
        <v>17</v>
      </c>
      <c r="M188" s="19" t="s">
        <v>335</v>
      </c>
      <c r="N188" s="8"/>
      <c r="O188" s="7"/>
      <c r="T188" s="5" t="s">
        <v>164</v>
      </c>
    </row>
    <row r="189" spans="1:20" ht="31.5" customHeight="1">
      <c r="A189" s="19" t="s">
        <v>79</v>
      </c>
      <c r="B189" s="19" t="s">
        <v>465</v>
      </c>
      <c r="C189" s="19" t="s">
        <v>462</v>
      </c>
      <c r="D189" s="19">
        <v>4323667</v>
      </c>
      <c r="E189" s="19">
        <v>4323667</v>
      </c>
      <c r="F189" s="19">
        <v>4323667</v>
      </c>
      <c r="G189" s="19">
        <v>4323667</v>
      </c>
      <c r="H189" s="19">
        <f t="shared" si="6"/>
        <v>17294668</v>
      </c>
      <c r="I189" s="23">
        <v>1</v>
      </c>
      <c r="J189" s="20">
        <f t="shared" si="7"/>
        <v>17294668</v>
      </c>
      <c r="K189" s="20"/>
      <c r="L189" s="22" t="s">
        <v>17</v>
      </c>
      <c r="M189" s="19" t="s">
        <v>335</v>
      </c>
      <c r="N189" s="8"/>
      <c r="O189" s="7"/>
      <c r="T189" s="5" t="s">
        <v>165</v>
      </c>
    </row>
    <row r="190" spans="1:20">
      <c r="A190" s="19" t="s">
        <v>128</v>
      </c>
      <c r="B190" s="19" t="s">
        <v>466</v>
      </c>
      <c r="C190" s="19" t="s">
        <v>462</v>
      </c>
      <c r="D190" s="19">
        <v>53250</v>
      </c>
      <c r="E190" s="19">
        <v>53250</v>
      </c>
      <c r="F190" s="19">
        <v>53250</v>
      </c>
      <c r="G190" s="19">
        <v>53250</v>
      </c>
      <c r="H190" s="19">
        <f t="shared" si="6"/>
        <v>213000</v>
      </c>
      <c r="I190" s="23">
        <v>1</v>
      </c>
      <c r="J190" s="20">
        <f t="shared" si="7"/>
        <v>213000</v>
      </c>
      <c r="K190" s="20"/>
      <c r="L190" s="19" t="s">
        <v>14</v>
      </c>
      <c r="M190" s="19" t="s">
        <v>335</v>
      </c>
      <c r="N190" s="8"/>
      <c r="O190" s="7"/>
      <c r="T190" s="5" t="s">
        <v>166</v>
      </c>
    </row>
    <row r="191" spans="1:20">
      <c r="A191" s="19" t="s">
        <v>249</v>
      </c>
      <c r="B191" s="19" t="s">
        <v>467</v>
      </c>
      <c r="C191" s="19" t="s">
        <v>462</v>
      </c>
      <c r="D191" s="19">
        <v>50800</v>
      </c>
      <c r="E191" s="19">
        <v>50800</v>
      </c>
      <c r="F191" s="19">
        <v>50800</v>
      </c>
      <c r="G191" s="19">
        <v>50800</v>
      </c>
      <c r="H191" s="19">
        <f t="shared" si="6"/>
        <v>203200</v>
      </c>
      <c r="I191" s="23">
        <v>1</v>
      </c>
      <c r="J191" s="20">
        <f t="shared" si="7"/>
        <v>203200</v>
      </c>
      <c r="K191" s="20"/>
      <c r="L191" s="19" t="s">
        <v>14</v>
      </c>
      <c r="M191" s="19" t="s">
        <v>335</v>
      </c>
      <c r="N191" s="8"/>
      <c r="O191" s="7"/>
      <c r="T191" s="5" t="s">
        <v>167</v>
      </c>
    </row>
    <row r="192" spans="1:20">
      <c r="A192" s="19" t="s">
        <v>255</v>
      </c>
      <c r="B192" s="19" t="s">
        <v>468</v>
      </c>
      <c r="C192" s="19" t="s">
        <v>462</v>
      </c>
      <c r="D192" s="19">
        <v>37056.75</v>
      </c>
      <c r="E192" s="19">
        <v>37056.75</v>
      </c>
      <c r="F192" s="19">
        <v>37056.75</v>
      </c>
      <c r="G192" s="19">
        <v>37056.75</v>
      </c>
      <c r="H192" s="19">
        <f t="shared" si="6"/>
        <v>148227</v>
      </c>
      <c r="I192" s="23">
        <v>1</v>
      </c>
      <c r="J192" s="20">
        <f t="shared" si="7"/>
        <v>148227</v>
      </c>
      <c r="K192" s="20"/>
      <c r="L192" s="19" t="s">
        <v>14</v>
      </c>
      <c r="M192" s="19" t="s">
        <v>335</v>
      </c>
      <c r="N192" s="8"/>
      <c r="O192" s="7"/>
      <c r="T192" s="5" t="s">
        <v>168</v>
      </c>
    </row>
    <row r="193" spans="1:20" ht="30.75" customHeight="1">
      <c r="A193" s="19" t="s">
        <v>155</v>
      </c>
      <c r="B193" s="19" t="s">
        <v>469</v>
      </c>
      <c r="C193" s="19" t="s">
        <v>462</v>
      </c>
      <c r="D193" s="19">
        <v>428314.75</v>
      </c>
      <c r="E193" s="19">
        <v>428314.75</v>
      </c>
      <c r="F193" s="19">
        <v>428314.75</v>
      </c>
      <c r="G193" s="19">
        <v>428314.75</v>
      </c>
      <c r="H193" s="19">
        <f t="shared" si="6"/>
        <v>1713259</v>
      </c>
      <c r="I193" s="23">
        <v>1</v>
      </c>
      <c r="J193" s="20">
        <f t="shared" si="7"/>
        <v>1713259</v>
      </c>
      <c r="K193" s="20"/>
      <c r="L193" s="22" t="s">
        <v>17</v>
      </c>
      <c r="M193" s="19" t="s">
        <v>335</v>
      </c>
      <c r="N193" s="8"/>
      <c r="O193" s="7"/>
      <c r="T193" s="5" t="s">
        <v>169</v>
      </c>
    </row>
    <row r="194" spans="1:20">
      <c r="A194" s="19" t="s">
        <v>216</v>
      </c>
      <c r="B194" s="19" t="s">
        <v>470</v>
      </c>
      <c r="C194" s="19" t="s">
        <v>462</v>
      </c>
      <c r="D194" s="19">
        <v>48834</v>
      </c>
      <c r="E194" s="19">
        <v>48834</v>
      </c>
      <c r="F194" s="19">
        <v>48834</v>
      </c>
      <c r="G194" s="19">
        <v>48834</v>
      </c>
      <c r="H194" s="19">
        <f t="shared" si="6"/>
        <v>195336</v>
      </c>
      <c r="I194" s="23">
        <v>1</v>
      </c>
      <c r="J194" s="20">
        <f t="shared" si="7"/>
        <v>195336</v>
      </c>
      <c r="K194" s="20"/>
      <c r="L194" s="19" t="s">
        <v>14</v>
      </c>
      <c r="M194" s="19" t="s">
        <v>335</v>
      </c>
      <c r="N194" s="8"/>
      <c r="O194" s="7"/>
      <c r="T194" s="5" t="s">
        <v>170</v>
      </c>
    </row>
    <row r="195" spans="1:20">
      <c r="A195" s="19" t="s">
        <v>160</v>
      </c>
      <c r="B195" s="19" t="s">
        <v>471</v>
      </c>
      <c r="C195" s="19" t="s">
        <v>329</v>
      </c>
      <c r="D195" s="19">
        <v>18</v>
      </c>
      <c r="E195" s="19">
        <v>18</v>
      </c>
      <c r="F195" s="19">
        <v>18</v>
      </c>
      <c r="G195" s="19">
        <v>18</v>
      </c>
      <c r="H195" s="19">
        <f t="shared" ref="H195:H227" si="8">D195+E195+F195+G195</f>
        <v>72</v>
      </c>
      <c r="I195" s="23">
        <v>500</v>
      </c>
      <c r="J195" s="20">
        <f t="shared" si="7"/>
        <v>36000</v>
      </c>
      <c r="K195" s="20"/>
      <c r="L195" s="19" t="s">
        <v>15</v>
      </c>
      <c r="M195" s="19" t="s">
        <v>335</v>
      </c>
      <c r="N195" s="8"/>
      <c r="O195" s="7"/>
      <c r="T195" s="5" t="s">
        <v>173</v>
      </c>
    </row>
    <row r="196" spans="1:20">
      <c r="A196" s="19" t="s">
        <v>160</v>
      </c>
      <c r="B196" s="19" t="s">
        <v>472</v>
      </c>
      <c r="C196" s="19" t="s">
        <v>329</v>
      </c>
      <c r="D196" s="19">
        <v>3</v>
      </c>
      <c r="E196" s="19">
        <v>3</v>
      </c>
      <c r="F196" s="19">
        <v>3</v>
      </c>
      <c r="G196" s="19">
        <v>3</v>
      </c>
      <c r="H196" s="19">
        <f t="shared" si="8"/>
        <v>12</v>
      </c>
      <c r="I196" s="23">
        <v>325</v>
      </c>
      <c r="J196" s="20">
        <f t="shared" si="7"/>
        <v>3900</v>
      </c>
      <c r="K196" s="20"/>
      <c r="L196" s="19" t="s">
        <v>15</v>
      </c>
      <c r="M196" s="19" t="s">
        <v>335</v>
      </c>
      <c r="N196" s="8"/>
      <c r="O196" s="7"/>
      <c r="T196" s="5"/>
    </row>
    <row r="197" spans="1:20">
      <c r="A197" s="19" t="s">
        <v>160</v>
      </c>
      <c r="B197" s="19" t="s">
        <v>474</v>
      </c>
      <c r="C197" s="19" t="s">
        <v>329</v>
      </c>
      <c r="D197" s="19">
        <v>15</v>
      </c>
      <c r="E197" s="19">
        <v>15</v>
      </c>
      <c r="F197" s="19"/>
      <c r="G197" s="19"/>
      <c r="H197" s="19">
        <f t="shared" si="8"/>
        <v>30</v>
      </c>
      <c r="I197" s="23">
        <v>30</v>
      </c>
      <c r="J197" s="20">
        <f t="shared" si="7"/>
        <v>900</v>
      </c>
      <c r="K197" s="20"/>
      <c r="L197" s="19" t="s">
        <v>15</v>
      </c>
      <c r="M197" s="19" t="s">
        <v>335</v>
      </c>
      <c r="N197" s="8"/>
      <c r="O197" s="7"/>
      <c r="T197" s="5"/>
    </row>
    <row r="198" spans="1:20">
      <c r="A198" s="19" t="s">
        <v>160</v>
      </c>
      <c r="B198" s="19" t="s">
        <v>475</v>
      </c>
      <c r="C198" s="19" t="s">
        <v>329</v>
      </c>
      <c r="D198" s="19">
        <v>25</v>
      </c>
      <c r="E198" s="19">
        <v>25</v>
      </c>
      <c r="F198" s="19">
        <v>25</v>
      </c>
      <c r="G198" s="19"/>
      <c r="H198" s="19">
        <f t="shared" si="8"/>
        <v>75</v>
      </c>
      <c r="I198" s="23">
        <v>18</v>
      </c>
      <c r="J198" s="20">
        <f t="shared" si="7"/>
        <v>1350</v>
      </c>
      <c r="K198" s="20"/>
      <c r="L198" s="19" t="s">
        <v>15</v>
      </c>
      <c r="M198" s="19" t="s">
        <v>335</v>
      </c>
      <c r="N198" s="8"/>
      <c r="O198" s="7"/>
      <c r="T198" s="5"/>
    </row>
    <row r="199" spans="1:20">
      <c r="A199" s="19" t="s">
        <v>160</v>
      </c>
      <c r="B199" s="19" t="s">
        <v>476</v>
      </c>
      <c r="C199" s="19" t="s">
        <v>329</v>
      </c>
      <c r="D199" s="19">
        <v>25</v>
      </c>
      <c r="E199" s="19">
        <v>25</v>
      </c>
      <c r="F199" s="19"/>
      <c r="G199" s="19"/>
      <c r="H199" s="19">
        <f t="shared" si="8"/>
        <v>50</v>
      </c>
      <c r="I199" s="23">
        <v>25</v>
      </c>
      <c r="J199" s="20">
        <f t="shared" si="7"/>
        <v>1250</v>
      </c>
      <c r="K199" s="20"/>
      <c r="L199" s="19" t="s">
        <v>15</v>
      </c>
      <c r="M199" s="19" t="s">
        <v>335</v>
      </c>
      <c r="N199" s="8"/>
      <c r="O199" s="7"/>
      <c r="T199" s="5"/>
    </row>
    <row r="200" spans="1:20">
      <c r="A200" s="19" t="s">
        <v>160</v>
      </c>
      <c r="B200" s="19" t="s">
        <v>677</v>
      </c>
      <c r="C200" s="19" t="s">
        <v>329</v>
      </c>
      <c r="D200" s="19">
        <v>24</v>
      </c>
      <c r="E200" s="19">
        <v>24</v>
      </c>
      <c r="F200" s="19">
        <v>24</v>
      </c>
      <c r="G200" s="19">
        <v>24</v>
      </c>
      <c r="H200" s="19">
        <f t="shared" si="8"/>
        <v>96</v>
      </c>
      <c r="I200" s="23">
        <v>150</v>
      </c>
      <c r="J200" s="20">
        <f t="shared" si="7"/>
        <v>14400</v>
      </c>
      <c r="K200" s="20"/>
      <c r="L200" s="19" t="s">
        <v>15</v>
      </c>
      <c r="M200" s="19" t="s">
        <v>335</v>
      </c>
      <c r="N200" s="8"/>
      <c r="O200" s="7"/>
      <c r="T200" s="5"/>
    </row>
    <row r="201" spans="1:20">
      <c r="A201" s="19" t="s">
        <v>160</v>
      </c>
      <c r="B201" s="19" t="s">
        <v>678</v>
      </c>
      <c r="C201" s="19" t="s">
        <v>329</v>
      </c>
      <c r="D201" s="19">
        <v>24</v>
      </c>
      <c r="E201" s="19">
        <v>24</v>
      </c>
      <c r="F201" s="19">
        <v>24</v>
      </c>
      <c r="G201" s="19">
        <v>24</v>
      </c>
      <c r="H201" s="19">
        <f>D201+E201+F201+G201</f>
        <v>96</v>
      </c>
      <c r="I201" s="23">
        <v>150</v>
      </c>
      <c r="J201" s="20">
        <f t="shared" si="7"/>
        <v>14400</v>
      </c>
      <c r="K201" s="20"/>
      <c r="L201" s="19" t="s">
        <v>15</v>
      </c>
      <c r="M201" s="19" t="s">
        <v>335</v>
      </c>
      <c r="N201" s="8"/>
      <c r="O201" s="7"/>
      <c r="T201" s="5"/>
    </row>
    <row r="202" spans="1:20">
      <c r="A202" s="19" t="s">
        <v>160</v>
      </c>
      <c r="B202" s="19" t="s">
        <v>679</v>
      </c>
      <c r="C202" s="19" t="s">
        <v>329</v>
      </c>
      <c r="D202" s="19">
        <v>24</v>
      </c>
      <c r="E202" s="19">
        <v>24</v>
      </c>
      <c r="F202" s="19">
        <v>24</v>
      </c>
      <c r="G202" s="19">
        <v>24</v>
      </c>
      <c r="H202" s="19">
        <f>D202+E202+F202+G202</f>
        <v>96</v>
      </c>
      <c r="I202" s="23">
        <v>15</v>
      </c>
      <c r="J202" s="20">
        <f t="shared" si="7"/>
        <v>1440</v>
      </c>
      <c r="K202" s="20"/>
      <c r="L202" s="19" t="s">
        <v>15</v>
      </c>
      <c r="M202" s="19" t="s">
        <v>335</v>
      </c>
      <c r="N202" s="8"/>
      <c r="O202" s="7"/>
      <c r="T202" s="5"/>
    </row>
    <row r="203" spans="1:20">
      <c r="A203" s="19" t="s">
        <v>151</v>
      </c>
      <c r="B203" s="19" t="s">
        <v>481</v>
      </c>
      <c r="C203" s="19" t="s">
        <v>329</v>
      </c>
      <c r="D203" s="19">
        <v>24</v>
      </c>
      <c r="E203" s="19">
        <v>24</v>
      </c>
      <c r="F203" s="19">
        <v>24</v>
      </c>
      <c r="G203" s="19">
        <v>24</v>
      </c>
      <c r="H203" s="19">
        <f t="shared" si="8"/>
        <v>96</v>
      </c>
      <c r="I203" s="23">
        <v>75</v>
      </c>
      <c r="J203" s="20">
        <f t="shared" si="7"/>
        <v>7200</v>
      </c>
      <c r="K203" s="20"/>
      <c r="L203" s="19" t="s">
        <v>15</v>
      </c>
      <c r="M203" s="19" t="s">
        <v>335</v>
      </c>
      <c r="N203" s="8"/>
      <c r="O203" s="7"/>
      <c r="T203" s="5"/>
    </row>
    <row r="204" spans="1:20">
      <c r="A204" s="19" t="s">
        <v>151</v>
      </c>
      <c r="B204" s="19" t="s">
        <v>680</v>
      </c>
      <c r="C204" s="19" t="s">
        <v>329</v>
      </c>
      <c r="D204" s="19">
        <v>6</v>
      </c>
      <c r="E204" s="19">
        <v>6</v>
      </c>
      <c r="F204" s="19">
        <v>6</v>
      </c>
      <c r="G204" s="19">
        <v>6</v>
      </c>
      <c r="H204" s="19">
        <f>D204+E204+F204+G204</f>
        <v>24</v>
      </c>
      <c r="I204" s="23">
        <v>295</v>
      </c>
      <c r="J204" s="20">
        <f t="shared" si="7"/>
        <v>7080</v>
      </c>
      <c r="K204" s="20"/>
      <c r="L204" s="19" t="s">
        <v>15</v>
      </c>
      <c r="M204" s="19" t="s">
        <v>335</v>
      </c>
      <c r="N204" s="8"/>
      <c r="O204" s="7"/>
      <c r="T204" s="5"/>
    </row>
    <row r="205" spans="1:20">
      <c r="A205" s="19" t="s">
        <v>81</v>
      </c>
      <c r="B205" s="19" t="s">
        <v>482</v>
      </c>
      <c r="C205" s="19" t="s">
        <v>329</v>
      </c>
      <c r="D205" s="19">
        <v>6</v>
      </c>
      <c r="E205" s="19">
        <v>6</v>
      </c>
      <c r="F205" s="19">
        <v>6</v>
      </c>
      <c r="G205" s="19">
        <v>6</v>
      </c>
      <c r="H205" s="19">
        <f t="shared" si="8"/>
        <v>24</v>
      </c>
      <c r="I205" s="23">
        <v>40</v>
      </c>
      <c r="J205" s="20">
        <f t="shared" si="7"/>
        <v>960</v>
      </c>
      <c r="K205" s="20"/>
      <c r="L205" s="19" t="s">
        <v>15</v>
      </c>
      <c r="M205" s="19" t="s">
        <v>335</v>
      </c>
      <c r="N205" s="8"/>
      <c r="O205" s="7"/>
      <c r="T205" s="5"/>
    </row>
    <row r="206" spans="1:20">
      <c r="A206" s="19" t="s">
        <v>81</v>
      </c>
      <c r="B206" s="19" t="s">
        <v>483</v>
      </c>
      <c r="C206" s="19" t="s">
        <v>329</v>
      </c>
      <c r="D206" s="19">
        <v>6</v>
      </c>
      <c r="E206" s="19">
        <v>6</v>
      </c>
      <c r="F206" s="19">
        <v>6</v>
      </c>
      <c r="G206" s="19">
        <v>6</v>
      </c>
      <c r="H206" s="19">
        <f t="shared" si="8"/>
        <v>24</v>
      </c>
      <c r="I206" s="23">
        <v>80</v>
      </c>
      <c r="J206" s="20">
        <f t="shared" si="7"/>
        <v>1920</v>
      </c>
      <c r="K206" s="20"/>
      <c r="L206" s="19" t="s">
        <v>15</v>
      </c>
      <c r="M206" s="19" t="s">
        <v>335</v>
      </c>
      <c r="N206" s="8"/>
      <c r="O206" s="7"/>
      <c r="T206" s="5"/>
    </row>
    <row r="207" spans="1:20">
      <c r="A207" s="19" t="s">
        <v>160</v>
      </c>
      <c r="B207" s="19" t="s">
        <v>484</v>
      </c>
      <c r="C207" s="19" t="s">
        <v>329</v>
      </c>
      <c r="D207" s="19"/>
      <c r="E207" s="19">
        <v>20</v>
      </c>
      <c r="F207" s="19">
        <v>20</v>
      </c>
      <c r="G207" s="19"/>
      <c r="H207" s="19">
        <f t="shared" si="8"/>
        <v>40</v>
      </c>
      <c r="I207" s="23">
        <v>20</v>
      </c>
      <c r="J207" s="20">
        <f t="shared" si="7"/>
        <v>800</v>
      </c>
      <c r="K207" s="20"/>
      <c r="L207" s="19" t="s">
        <v>15</v>
      </c>
      <c r="M207" s="19" t="s">
        <v>335</v>
      </c>
      <c r="N207" s="8"/>
      <c r="O207" s="7"/>
      <c r="T207" s="5"/>
    </row>
    <row r="208" spans="1:20">
      <c r="A208" s="19" t="s">
        <v>160</v>
      </c>
      <c r="B208" s="19" t="s">
        <v>485</v>
      </c>
      <c r="C208" s="19" t="s">
        <v>329</v>
      </c>
      <c r="D208" s="19">
        <v>9</v>
      </c>
      <c r="E208" s="19">
        <v>9</v>
      </c>
      <c r="F208" s="19">
        <v>9</v>
      </c>
      <c r="G208" s="19">
        <v>9</v>
      </c>
      <c r="H208" s="19">
        <f t="shared" si="8"/>
        <v>36</v>
      </c>
      <c r="I208" s="23">
        <v>1900</v>
      </c>
      <c r="J208" s="20">
        <f t="shared" si="7"/>
        <v>68400</v>
      </c>
      <c r="K208" s="20"/>
      <c r="L208" s="19" t="s">
        <v>15</v>
      </c>
      <c r="M208" s="19" t="s">
        <v>335</v>
      </c>
      <c r="N208" s="8"/>
      <c r="O208" s="7"/>
      <c r="T208" s="5"/>
    </row>
    <row r="209" spans="1:20">
      <c r="A209" s="19" t="s">
        <v>160</v>
      </c>
      <c r="B209" s="19" t="s">
        <v>486</v>
      </c>
      <c r="C209" s="19" t="s">
        <v>329</v>
      </c>
      <c r="D209" s="19"/>
      <c r="E209" s="19"/>
      <c r="F209" s="19">
        <v>15</v>
      </c>
      <c r="G209" s="19"/>
      <c r="H209" s="19">
        <f t="shared" si="8"/>
        <v>15</v>
      </c>
      <c r="I209" s="23">
        <v>1890</v>
      </c>
      <c r="J209" s="20">
        <f t="shared" si="7"/>
        <v>28350</v>
      </c>
      <c r="K209" s="20"/>
      <c r="L209" s="19" t="s">
        <v>15</v>
      </c>
      <c r="M209" s="19" t="s">
        <v>335</v>
      </c>
      <c r="N209" s="8"/>
      <c r="O209" s="7"/>
      <c r="T209" s="5"/>
    </row>
    <row r="210" spans="1:20">
      <c r="A210" s="19" t="s">
        <v>160</v>
      </c>
      <c r="B210" s="19" t="s">
        <v>487</v>
      </c>
      <c r="C210" s="19" t="s">
        <v>681</v>
      </c>
      <c r="D210" s="19">
        <v>25</v>
      </c>
      <c r="E210" s="19">
        <v>25</v>
      </c>
      <c r="F210" s="19">
        <v>25</v>
      </c>
      <c r="G210" s="19">
        <v>25</v>
      </c>
      <c r="H210" s="19">
        <f t="shared" si="8"/>
        <v>100</v>
      </c>
      <c r="I210" s="23">
        <v>75</v>
      </c>
      <c r="J210" s="20">
        <f t="shared" si="7"/>
        <v>7500</v>
      </c>
      <c r="K210" s="20"/>
      <c r="L210" s="19" t="s">
        <v>15</v>
      </c>
      <c r="M210" s="19" t="s">
        <v>335</v>
      </c>
      <c r="N210" s="8"/>
      <c r="O210" s="7"/>
      <c r="T210" s="5"/>
    </row>
    <row r="211" spans="1:20">
      <c r="A211" s="19" t="s">
        <v>44</v>
      </c>
      <c r="B211" s="19" t="s">
        <v>756</v>
      </c>
      <c r="C211" s="19" t="s">
        <v>749</v>
      </c>
      <c r="D211" s="19">
        <v>20</v>
      </c>
      <c r="E211" s="19">
        <v>20</v>
      </c>
      <c r="F211" s="19">
        <v>20</v>
      </c>
      <c r="G211" s="19">
        <v>20</v>
      </c>
      <c r="H211" s="19">
        <f t="shared" si="8"/>
        <v>80</v>
      </c>
      <c r="I211" s="23">
        <v>2616</v>
      </c>
      <c r="J211" s="20">
        <f t="shared" ref="J211:J216" si="9">+H211*I211</f>
        <v>209280</v>
      </c>
      <c r="K211" s="20"/>
      <c r="L211" s="19" t="s">
        <v>14</v>
      </c>
      <c r="M211" s="19" t="s">
        <v>335</v>
      </c>
      <c r="N211" s="8"/>
      <c r="O211" s="7"/>
      <c r="T211" s="5"/>
    </row>
    <row r="212" spans="1:20">
      <c r="A212" s="19" t="s">
        <v>44</v>
      </c>
      <c r="B212" s="19" t="s">
        <v>757</v>
      </c>
      <c r="C212" s="19" t="s">
        <v>758</v>
      </c>
      <c r="D212" s="19">
        <v>35</v>
      </c>
      <c r="E212" s="19">
        <v>35</v>
      </c>
      <c r="F212" s="19">
        <v>35</v>
      </c>
      <c r="G212" s="19">
        <v>35</v>
      </c>
      <c r="H212" s="19">
        <f t="shared" si="8"/>
        <v>140</v>
      </c>
      <c r="I212" s="23">
        <v>1084</v>
      </c>
      <c r="J212" s="20">
        <f t="shared" si="9"/>
        <v>151760</v>
      </c>
      <c r="K212" s="20"/>
      <c r="L212" s="19" t="s">
        <v>14</v>
      </c>
      <c r="M212" s="19" t="s">
        <v>335</v>
      </c>
      <c r="N212" s="8"/>
      <c r="O212" s="7"/>
      <c r="T212" s="5"/>
    </row>
    <row r="213" spans="1:20">
      <c r="A213" s="19" t="s">
        <v>160</v>
      </c>
      <c r="B213" s="19" t="s">
        <v>759</v>
      </c>
      <c r="C213" s="19" t="s">
        <v>760</v>
      </c>
      <c r="D213" s="19">
        <v>3</v>
      </c>
      <c r="E213" s="19">
        <v>3</v>
      </c>
      <c r="F213" s="19">
        <v>3</v>
      </c>
      <c r="G213" s="19">
        <v>3</v>
      </c>
      <c r="H213" s="19">
        <f t="shared" si="8"/>
        <v>12</v>
      </c>
      <c r="I213" s="23">
        <v>812</v>
      </c>
      <c r="J213" s="20">
        <f t="shared" si="9"/>
        <v>9744</v>
      </c>
      <c r="K213" s="20"/>
      <c r="L213" s="19" t="s">
        <v>15</v>
      </c>
      <c r="M213" s="19" t="s">
        <v>335</v>
      </c>
      <c r="N213" s="8"/>
      <c r="O213" s="7"/>
      <c r="T213" s="5"/>
    </row>
    <row r="214" spans="1:20">
      <c r="A214" s="19" t="s">
        <v>160</v>
      </c>
      <c r="B214" s="19" t="s">
        <v>761</v>
      </c>
      <c r="C214" s="19" t="s">
        <v>760</v>
      </c>
      <c r="D214" s="19">
        <v>2</v>
      </c>
      <c r="E214" s="19">
        <v>2</v>
      </c>
      <c r="F214" s="19">
        <v>2</v>
      </c>
      <c r="G214" s="19">
        <v>2</v>
      </c>
      <c r="H214" s="19">
        <f t="shared" si="8"/>
        <v>8</v>
      </c>
      <c r="I214" s="23">
        <v>1050</v>
      </c>
      <c r="J214" s="20">
        <f t="shared" si="9"/>
        <v>8400</v>
      </c>
      <c r="K214" s="20"/>
      <c r="L214" s="19" t="s">
        <v>15</v>
      </c>
      <c r="M214" s="19" t="s">
        <v>335</v>
      </c>
      <c r="N214" s="8"/>
      <c r="O214" s="7"/>
      <c r="T214" s="5"/>
    </row>
    <row r="215" spans="1:20">
      <c r="A215" s="19" t="s">
        <v>160</v>
      </c>
      <c r="B215" s="19" t="s">
        <v>762</v>
      </c>
      <c r="C215" s="19" t="s">
        <v>760</v>
      </c>
      <c r="D215" s="19">
        <v>150</v>
      </c>
      <c r="E215" s="19">
        <v>150</v>
      </c>
      <c r="F215" s="19">
        <v>150</v>
      </c>
      <c r="G215" s="19">
        <v>150</v>
      </c>
      <c r="H215" s="19">
        <f t="shared" si="8"/>
        <v>600</v>
      </c>
      <c r="I215" s="23">
        <v>812</v>
      </c>
      <c r="J215" s="20">
        <f t="shared" si="9"/>
        <v>487200</v>
      </c>
      <c r="K215" s="20"/>
      <c r="L215" s="19" t="s">
        <v>15</v>
      </c>
      <c r="M215" s="19" t="s">
        <v>335</v>
      </c>
      <c r="N215" s="8"/>
      <c r="O215" s="7"/>
      <c r="T215" s="5"/>
    </row>
    <row r="216" spans="1:20">
      <c r="A216" s="19" t="s">
        <v>160</v>
      </c>
      <c r="B216" s="19" t="s">
        <v>763</v>
      </c>
      <c r="C216" s="19" t="s">
        <v>760</v>
      </c>
      <c r="D216" s="19">
        <v>200</v>
      </c>
      <c r="E216" s="19">
        <v>200</v>
      </c>
      <c r="F216" s="19">
        <v>200</v>
      </c>
      <c r="G216" s="19">
        <v>200</v>
      </c>
      <c r="H216" s="19">
        <f t="shared" si="8"/>
        <v>800</v>
      </c>
      <c r="I216" s="23">
        <v>763</v>
      </c>
      <c r="J216" s="20">
        <f t="shared" si="9"/>
        <v>610400</v>
      </c>
      <c r="K216" s="20"/>
      <c r="L216" s="19" t="s">
        <v>15</v>
      </c>
      <c r="M216" s="19" t="s">
        <v>335</v>
      </c>
      <c r="N216" s="8"/>
      <c r="O216" s="7"/>
      <c r="T216" s="5"/>
    </row>
    <row r="217" spans="1:20">
      <c r="A217" s="19" t="s">
        <v>160</v>
      </c>
      <c r="B217" s="19" t="s">
        <v>488</v>
      </c>
      <c r="C217" s="19" t="s">
        <v>329</v>
      </c>
      <c r="D217" s="19"/>
      <c r="E217" s="19"/>
      <c r="F217" s="19">
        <v>12</v>
      </c>
      <c r="G217" s="19"/>
      <c r="H217" s="19">
        <f t="shared" si="8"/>
        <v>12</v>
      </c>
      <c r="I217" s="23">
        <v>60</v>
      </c>
      <c r="J217" s="20">
        <f t="shared" si="7"/>
        <v>720</v>
      </c>
      <c r="K217" s="20"/>
      <c r="L217" s="19" t="s">
        <v>15</v>
      </c>
      <c r="M217" s="19" t="s">
        <v>335</v>
      </c>
      <c r="N217" s="8"/>
      <c r="O217" s="7"/>
      <c r="T217" s="5"/>
    </row>
    <row r="218" spans="1:20">
      <c r="A218" s="19" t="s">
        <v>160</v>
      </c>
      <c r="B218" s="19" t="s">
        <v>489</v>
      </c>
      <c r="C218" s="19" t="s">
        <v>329</v>
      </c>
      <c r="D218" s="19">
        <v>6</v>
      </c>
      <c r="E218" s="19"/>
      <c r="F218" s="19"/>
      <c r="G218" s="19"/>
      <c r="H218" s="19">
        <f t="shared" si="8"/>
        <v>6</v>
      </c>
      <c r="I218" s="23">
        <v>2750</v>
      </c>
      <c r="J218" s="20">
        <f t="shared" si="7"/>
        <v>16500</v>
      </c>
      <c r="K218" s="20"/>
      <c r="L218" s="19" t="s">
        <v>15</v>
      </c>
      <c r="M218" s="19" t="s">
        <v>335</v>
      </c>
      <c r="N218" s="8"/>
      <c r="O218" s="7"/>
      <c r="T218" s="5"/>
    </row>
    <row r="219" spans="1:20">
      <c r="A219" s="19" t="s">
        <v>171</v>
      </c>
      <c r="B219" s="19" t="s">
        <v>490</v>
      </c>
      <c r="C219" s="19" t="s">
        <v>329</v>
      </c>
      <c r="D219" s="19"/>
      <c r="E219" s="19"/>
      <c r="F219" s="19">
        <v>68</v>
      </c>
      <c r="G219" s="19"/>
      <c r="H219" s="19">
        <f t="shared" si="8"/>
        <v>68</v>
      </c>
      <c r="I219" s="23">
        <v>4500</v>
      </c>
      <c r="J219" s="20">
        <f t="shared" si="7"/>
        <v>306000</v>
      </c>
      <c r="K219" s="20"/>
      <c r="L219" s="19" t="s">
        <v>14</v>
      </c>
      <c r="M219" s="19" t="s">
        <v>335</v>
      </c>
      <c r="N219" s="8"/>
      <c r="O219" s="7"/>
      <c r="T219" s="5"/>
    </row>
    <row r="220" spans="1:20">
      <c r="A220" s="19" t="s">
        <v>213</v>
      </c>
      <c r="B220" s="19" t="s">
        <v>491</v>
      </c>
      <c r="C220" s="19" t="s">
        <v>329</v>
      </c>
      <c r="D220" s="19">
        <v>106</v>
      </c>
      <c r="E220" s="19"/>
      <c r="F220" s="19"/>
      <c r="G220" s="19"/>
      <c r="H220" s="19">
        <f t="shared" si="8"/>
        <v>106</v>
      </c>
      <c r="I220" s="23">
        <v>1500</v>
      </c>
      <c r="J220" s="20">
        <f t="shared" si="7"/>
        <v>159000</v>
      </c>
      <c r="K220" s="20"/>
      <c r="L220" s="19" t="s">
        <v>14</v>
      </c>
      <c r="M220" s="19" t="s">
        <v>335</v>
      </c>
      <c r="N220" s="8"/>
      <c r="O220" s="7"/>
      <c r="T220" s="5"/>
    </row>
    <row r="221" spans="1:20">
      <c r="A221" s="19" t="s">
        <v>213</v>
      </c>
      <c r="B221" s="19" t="s">
        <v>682</v>
      </c>
      <c r="C221" s="19" t="s">
        <v>329</v>
      </c>
      <c r="D221" s="19"/>
      <c r="E221" s="19">
        <v>75</v>
      </c>
      <c r="F221" s="19">
        <v>50</v>
      </c>
      <c r="G221" s="19"/>
      <c r="H221" s="19">
        <f t="shared" si="8"/>
        <v>125</v>
      </c>
      <c r="I221" s="23">
        <v>400</v>
      </c>
      <c r="J221" s="20">
        <f t="shared" si="7"/>
        <v>50000</v>
      </c>
      <c r="K221" s="20"/>
      <c r="L221" s="19" t="s">
        <v>15</v>
      </c>
      <c r="M221" s="19" t="s">
        <v>335</v>
      </c>
      <c r="N221" s="8"/>
      <c r="O221" s="7"/>
      <c r="T221" s="5"/>
    </row>
    <row r="222" spans="1:20">
      <c r="A222" s="19" t="s">
        <v>156</v>
      </c>
      <c r="B222" s="19" t="s">
        <v>492</v>
      </c>
      <c r="C222" s="19" t="s">
        <v>329</v>
      </c>
      <c r="D222" s="19"/>
      <c r="E222" s="19"/>
      <c r="F222" s="19">
        <v>30</v>
      </c>
      <c r="G222" s="19"/>
      <c r="H222" s="19">
        <f t="shared" si="8"/>
        <v>30</v>
      </c>
      <c r="I222" s="23">
        <v>30288.14</v>
      </c>
      <c r="J222" s="20">
        <f t="shared" si="7"/>
        <v>908644.2</v>
      </c>
      <c r="K222" s="20"/>
      <c r="L222" s="19" t="s">
        <v>15</v>
      </c>
      <c r="M222" s="19" t="s">
        <v>335</v>
      </c>
      <c r="N222" s="8"/>
      <c r="O222" s="7"/>
      <c r="T222" s="5"/>
    </row>
    <row r="223" spans="1:20" ht="21.75" customHeight="1">
      <c r="A223" s="19" t="s">
        <v>156</v>
      </c>
      <c r="B223" s="19" t="s">
        <v>494</v>
      </c>
      <c r="C223" s="19" t="s">
        <v>329</v>
      </c>
      <c r="D223" s="19"/>
      <c r="E223" s="19">
        <v>30</v>
      </c>
      <c r="F223" s="19"/>
      <c r="G223" s="19"/>
      <c r="H223" s="19">
        <f t="shared" si="8"/>
        <v>30</v>
      </c>
      <c r="I223" s="23">
        <v>20117.12</v>
      </c>
      <c r="J223" s="20">
        <f t="shared" si="7"/>
        <v>603513.59999999998</v>
      </c>
      <c r="K223" s="20"/>
      <c r="L223" s="22" t="s">
        <v>17</v>
      </c>
      <c r="M223" s="19" t="s">
        <v>335</v>
      </c>
      <c r="N223" s="8"/>
      <c r="O223" s="7"/>
      <c r="T223" s="5"/>
    </row>
    <row r="224" spans="1:20" ht="18" customHeight="1">
      <c r="A224" s="19" t="s">
        <v>156</v>
      </c>
      <c r="B224" s="19" t="s">
        <v>495</v>
      </c>
      <c r="C224" s="19" t="s">
        <v>329</v>
      </c>
      <c r="D224" s="19"/>
      <c r="E224" s="19"/>
      <c r="F224" s="19">
        <v>34</v>
      </c>
      <c r="G224" s="19"/>
      <c r="H224" s="19">
        <f t="shared" si="8"/>
        <v>34</v>
      </c>
      <c r="I224" s="23">
        <v>50000</v>
      </c>
      <c r="J224" s="20">
        <f t="shared" si="7"/>
        <v>1700000</v>
      </c>
      <c r="K224" s="20"/>
      <c r="L224" s="22" t="s">
        <v>17</v>
      </c>
      <c r="M224" s="19" t="s">
        <v>335</v>
      </c>
      <c r="N224" s="8"/>
      <c r="O224" s="7"/>
      <c r="T224" s="5"/>
    </row>
    <row r="225" spans="1:20">
      <c r="A225" s="19" t="s">
        <v>156</v>
      </c>
      <c r="B225" s="19" t="s">
        <v>496</v>
      </c>
      <c r="C225" s="19" t="s">
        <v>329</v>
      </c>
      <c r="D225" s="19"/>
      <c r="E225" s="19"/>
      <c r="F225" s="19">
        <v>5</v>
      </c>
      <c r="G225" s="19"/>
      <c r="H225" s="19">
        <f t="shared" si="8"/>
        <v>5</v>
      </c>
      <c r="I225" s="23">
        <v>25000</v>
      </c>
      <c r="J225" s="20">
        <f t="shared" si="7"/>
        <v>125000</v>
      </c>
      <c r="K225" s="20"/>
      <c r="L225" s="19" t="s">
        <v>14</v>
      </c>
      <c r="M225" s="19" t="s">
        <v>335</v>
      </c>
      <c r="N225" s="8"/>
      <c r="O225" s="7"/>
      <c r="T225" s="5"/>
    </row>
    <row r="226" spans="1:20">
      <c r="A226" s="19" t="s">
        <v>156</v>
      </c>
      <c r="B226" s="19" t="s">
        <v>497</v>
      </c>
      <c r="C226" s="19" t="s">
        <v>329</v>
      </c>
      <c r="D226" s="19"/>
      <c r="E226" s="19"/>
      <c r="F226" s="19">
        <v>10</v>
      </c>
      <c r="G226" s="19"/>
      <c r="H226" s="19">
        <f t="shared" si="8"/>
        <v>10</v>
      </c>
      <c r="I226" s="23"/>
      <c r="J226" s="20">
        <f t="shared" si="7"/>
        <v>0</v>
      </c>
      <c r="K226" s="20"/>
      <c r="L226" s="19" t="s">
        <v>14</v>
      </c>
      <c r="M226" s="19" t="s">
        <v>335</v>
      </c>
      <c r="N226" s="8"/>
      <c r="O226" s="7"/>
      <c r="T226" s="5"/>
    </row>
    <row r="227" spans="1:20">
      <c r="A227" s="19" t="s">
        <v>156</v>
      </c>
      <c r="B227" s="19" t="s">
        <v>498</v>
      </c>
      <c r="C227" s="19" t="s">
        <v>329</v>
      </c>
      <c r="D227" s="19"/>
      <c r="E227" s="19">
        <v>4</v>
      </c>
      <c r="F227" s="19"/>
      <c r="G227" s="19"/>
      <c r="H227" s="19">
        <f t="shared" si="8"/>
        <v>4</v>
      </c>
      <c r="I227" s="23">
        <v>20117.12</v>
      </c>
      <c r="J227" s="20">
        <f t="shared" si="7"/>
        <v>80468.479999999996</v>
      </c>
      <c r="K227" s="20"/>
      <c r="L227" s="19" t="s">
        <v>14</v>
      </c>
      <c r="M227" s="19" t="s">
        <v>335</v>
      </c>
      <c r="N227" s="8"/>
      <c r="O227" s="7"/>
      <c r="T227" s="5"/>
    </row>
    <row r="228" spans="1:20">
      <c r="A228" s="19" t="s">
        <v>156</v>
      </c>
      <c r="B228" s="19" t="s">
        <v>499</v>
      </c>
      <c r="C228" s="19" t="s">
        <v>329</v>
      </c>
      <c r="D228" s="19"/>
      <c r="E228" s="19"/>
      <c r="F228" s="19"/>
      <c r="G228" s="19">
        <v>10</v>
      </c>
      <c r="H228" s="19">
        <f t="shared" ref="H228:H292" si="10">D228+E228+F228+G228</f>
        <v>10</v>
      </c>
      <c r="I228" s="23">
        <v>20117.12</v>
      </c>
      <c r="J228" s="20">
        <f t="shared" si="7"/>
        <v>201171.19999999998</v>
      </c>
      <c r="K228" s="20"/>
      <c r="L228" s="19" t="s">
        <v>14</v>
      </c>
      <c r="M228" s="19" t="s">
        <v>335</v>
      </c>
      <c r="N228" s="8"/>
      <c r="O228" s="7"/>
      <c r="T228" s="5"/>
    </row>
    <row r="229" spans="1:20">
      <c r="A229" s="19" t="s">
        <v>156</v>
      </c>
      <c r="B229" s="19" t="s">
        <v>500</v>
      </c>
      <c r="C229" s="19" t="s">
        <v>329</v>
      </c>
      <c r="D229" s="19"/>
      <c r="E229" s="19"/>
      <c r="F229" s="19"/>
      <c r="G229" s="19">
        <v>5</v>
      </c>
      <c r="H229" s="19">
        <f t="shared" si="10"/>
        <v>5</v>
      </c>
      <c r="I229" s="23">
        <v>45000</v>
      </c>
      <c r="J229" s="20">
        <f t="shared" si="7"/>
        <v>225000</v>
      </c>
      <c r="K229" s="20"/>
      <c r="L229" s="19" t="s">
        <v>14</v>
      </c>
      <c r="M229" s="19" t="s">
        <v>335</v>
      </c>
      <c r="N229" s="8"/>
      <c r="O229" s="7"/>
      <c r="T229" s="5"/>
    </row>
    <row r="230" spans="1:20">
      <c r="A230" s="19" t="s">
        <v>156</v>
      </c>
      <c r="B230" s="19" t="s">
        <v>501</v>
      </c>
      <c r="C230" s="19" t="s">
        <v>329</v>
      </c>
      <c r="D230" s="19"/>
      <c r="E230" s="19">
        <v>17</v>
      </c>
      <c r="F230" s="19">
        <v>16</v>
      </c>
      <c r="G230" s="19">
        <v>15</v>
      </c>
      <c r="H230" s="19">
        <f t="shared" si="10"/>
        <v>48</v>
      </c>
      <c r="I230" s="23">
        <v>45</v>
      </c>
      <c r="J230" s="20">
        <f t="shared" si="7"/>
        <v>2160</v>
      </c>
      <c r="K230" s="20"/>
      <c r="L230" s="19" t="s">
        <v>15</v>
      </c>
      <c r="M230" s="19" t="s">
        <v>335</v>
      </c>
      <c r="N230" s="8"/>
      <c r="O230" s="7"/>
      <c r="T230" s="5"/>
    </row>
    <row r="231" spans="1:20">
      <c r="A231" s="19" t="s">
        <v>156</v>
      </c>
      <c r="B231" s="19" t="s">
        <v>695</v>
      </c>
      <c r="C231" s="19" t="s">
        <v>329</v>
      </c>
      <c r="D231" s="19">
        <v>18</v>
      </c>
      <c r="E231" s="19">
        <v>18</v>
      </c>
      <c r="F231" s="19">
        <v>18</v>
      </c>
      <c r="G231" s="19">
        <v>18</v>
      </c>
      <c r="H231" s="19">
        <f>D231+E231+F231+G231</f>
        <v>72</v>
      </c>
      <c r="I231" s="23">
        <v>600</v>
      </c>
      <c r="J231" s="20">
        <f t="shared" si="7"/>
        <v>43200</v>
      </c>
      <c r="K231" s="20"/>
      <c r="L231" s="19" t="s">
        <v>15</v>
      </c>
      <c r="M231" s="19" t="s">
        <v>335</v>
      </c>
      <c r="N231" s="8"/>
      <c r="O231" s="7"/>
      <c r="T231" s="5"/>
    </row>
    <row r="232" spans="1:20">
      <c r="A232" s="19" t="s">
        <v>156</v>
      </c>
      <c r="B232" s="19" t="s">
        <v>696</v>
      </c>
      <c r="C232" s="19" t="s">
        <v>329</v>
      </c>
      <c r="D232" s="19">
        <v>5</v>
      </c>
      <c r="E232" s="19">
        <v>5</v>
      </c>
      <c r="F232" s="19">
        <v>5</v>
      </c>
      <c r="G232" s="19">
        <v>5</v>
      </c>
      <c r="H232" s="19">
        <f t="shared" si="10"/>
        <v>20</v>
      </c>
      <c r="I232" s="23">
        <v>450</v>
      </c>
      <c r="J232" s="20">
        <f t="shared" si="7"/>
        <v>9000</v>
      </c>
      <c r="K232" s="20"/>
      <c r="L232" s="19" t="s">
        <v>15</v>
      </c>
      <c r="M232" s="19" t="s">
        <v>335</v>
      </c>
      <c r="N232" s="8"/>
      <c r="O232" s="7"/>
      <c r="T232" s="5"/>
    </row>
    <row r="233" spans="1:20">
      <c r="A233" s="19" t="s">
        <v>156</v>
      </c>
      <c r="B233" s="19" t="s">
        <v>502</v>
      </c>
      <c r="C233" s="19" t="s">
        <v>329</v>
      </c>
      <c r="D233" s="19">
        <v>8</v>
      </c>
      <c r="E233" s="19">
        <v>8</v>
      </c>
      <c r="F233" s="19">
        <v>8</v>
      </c>
      <c r="G233" s="19">
        <v>8</v>
      </c>
      <c r="H233" s="19">
        <f t="shared" si="10"/>
        <v>32</v>
      </c>
      <c r="I233" s="23">
        <v>350</v>
      </c>
      <c r="J233" s="20">
        <f t="shared" si="7"/>
        <v>11200</v>
      </c>
      <c r="K233" s="20"/>
      <c r="L233" s="19" t="s">
        <v>15</v>
      </c>
      <c r="M233" s="19" t="s">
        <v>335</v>
      </c>
      <c r="N233" s="8"/>
      <c r="O233" s="7"/>
      <c r="T233" s="5"/>
    </row>
    <row r="234" spans="1:20">
      <c r="A234" s="19" t="s">
        <v>157</v>
      </c>
      <c r="B234" s="19" t="s">
        <v>503</v>
      </c>
      <c r="C234" s="19" t="s">
        <v>329</v>
      </c>
      <c r="D234" s="19"/>
      <c r="E234" s="19">
        <v>1</v>
      </c>
      <c r="F234" s="19"/>
      <c r="G234" s="19"/>
      <c r="H234" s="19">
        <f t="shared" si="10"/>
        <v>1</v>
      </c>
      <c r="I234" s="23">
        <v>60000</v>
      </c>
      <c r="J234" s="20">
        <f t="shared" si="7"/>
        <v>60000</v>
      </c>
      <c r="K234" s="20"/>
      <c r="L234" s="19" t="s">
        <v>15</v>
      </c>
      <c r="M234" s="19" t="s">
        <v>335</v>
      </c>
      <c r="N234" s="8"/>
      <c r="O234" s="7"/>
      <c r="T234" s="5" t="s">
        <v>174</v>
      </c>
    </row>
    <row r="235" spans="1:20">
      <c r="A235" s="19" t="s">
        <v>157</v>
      </c>
      <c r="B235" s="19" t="s">
        <v>504</v>
      </c>
      <c r="C235" s="19" t="s">
        <v>329</v>
      </c>
      <c r="D235" s="19">
        <v>1</v>
      </c>
      <c r="E235" s="19"/>
      <c r="F235" s="19"/>
      <c r="G235" s="19"/>
      <c r="H235" s="19">
        <f t="shared" si="10"/>
        <v>1</v>
      </c>
      <c r="I235" s="23">
        <v>342000</v>
      </c>
      <c r="J235" s="20">
        <f t="shared" si="7"/>
        <v>342000</v>
      </c>
      <c r="K235" s="20"/>
      <c r="L235" s="19" t="s">
        <v>14</v>
      </c>
      <c r="M235" s="19" t="s">
        <v>335</v>
      </c>
      <c r="N235" s="8"/>
      <c r="O235" s="7"/>
      <c r="T235" s="5" t="s">
        <v>175</v>
      </c>
    </row>
    <row r="236" spans="1:20">
      <c r="A236" s="19" t="s">
        <v>156</v>
      </c>
      <c r="B236" s="19" t="s">
        <v>505</v>
      </c>
      <c r="C236" s="19" t="s">
        <v>329</v>
      </c>
      <c r="D236" s="19">
        <v>1</v>
      </c>
      <c r="E236" s="19"/>
      <c r="F236" s="19"/>
      <c r="G236" s="19"/>
      <c r="H236" s="19">
        <f t="shared" si="10"/>
        <v>1</v>
      </c>
      <c r="I236" s="23">
        <v>268000</v>
      </c>
      <c r="J236" s="20">
        <f t="shared" si="7"/>
        <v>268000</v>
      </c>
      <c r="K236" s="20"/>
      <c r="L236" s="19" t="s">
        <v>14</v>
      </c>
      <c r="M236" s="19" t="s">
        <v>335</v>
      </c>
      <c r="N236" s="8"/>
      <c r="O236" s="7"/>
      <c r="T236" s="5" t="s">
        <v>176</v>
      </c>
    </row>
    <row r="237" spans="1:20">
      <c r="A237" s="19" t="s">
        <v>156</v>
      </c>
      <c r="B237" s="19" t="s">
        <v>506</v>
      </c>
      <c r="C237" s="19" t="s">
        <v>329</v>
      </c>
      <c r="D237" s="19">
        <v>108</v>
      </c>
      <c r="E237" s="19">
        <v>108</v>
      </c>
      <c r="F237" s="19">
        <v>108</v>
      </c>
      <c r="G237" s="19">
        <v>108</v>
      </c>
      <c r="H237" s="19">
        <f t="shared" si="10"/>
        <v>432</v>
      </c>
      <c r="I237" s="23">
        <v>3350</v>
      </c>
      <c r="J237" s="20">
        <f t="shared" si="7"/>
        <v>1447200</v>
      </c>
      <c r="K237" s="20"/>
      <c r="L237" s="19" t="s">
        <v>14</v>
      </c>
      <c r="M237" s="19" t="s">
        <v>335</v>
      </c>
      <c r="N237" s="8"/>
      <c r="O237" s="7"/>
      <c r="T237" s="5" t="s">
        <v>177</v>
      </c>
    </row>
    <row r="238" spans="1:20">
      <c r="A238" s="19" t="s">
        <v>156</v>
      </c>
      <c r="B238" s="19" t="s">
        <v>507</v>
      </c>
      <c r="C238" s="19" t="s">
        <v>329</v>
      </c>
      <c r="D238" s="19">
        <v>12</v>
      </c>
      <c r="E238" s="19">
        <v>12</v>
      </c>
      <c r="F238" s="19">
        <v>12</v>
      </c>
      <c r="G238" s="19">
        <v>12</v>
      </c>
      <c r="H238" s="19">
        <f t="shared" si="10"/>
        <v>48</v>
      </c>
      <c r="I238" s="23">
        <v>3250</v>
      </c>
      <c r="J238" s="20">
        <f t="shared" si="7"/>
        <v>156000</v>
      </c>
      <c r="K238" s="20"/>
      <c r="L238" s="19" t="s">
        <v>15</v>
      </c>
      <c r="M238" s="19" t="s">
        <v>335</v>
      </c>
      <c r="N238" s="8"/>
      <c r="O238" s="7"/>
      <c r="T238" s="5" t="s">
        <v>178</v>
      </c>
    </row>
    <row r="239" spans="1:20">
      <c r="A239" s="19" t="s">
        <v>156</v>
      </c>
      <c r="B239" s="19" t="s">
        <v>508</v>
      </c>
      <c r="C239" s="19" t="s">
        <v>329</v>
      </c>
      <c r="D239" s="19"/>
      <c r="E239" s="19">
        <v>24</v>
      </c>
      <c r="F239" s="19">
        <v>24</v>
      </c>
      <c r="G239" s="19"/>
      <c r="H239" s="19">
        <f t="shared" si="10"/>
        <v>48</v>
      </c>
      <c r="I239" s="23">
        <v>970</v>
      </c>
      <c r="J239" s="20">
        <f t="shared" si="7"/>
        <v>46560</v>
      </c>
      <c r="K239" s="20"/>
      <c r="L239" s="19" t="s">
        <v>15</v>
      </c>
      <c r="M239" s="19" t="s">
        <v>335</v>
      </c>
      <c r="N239" s="8"/>
      <c r="O239" s="7"/>
      <c r="T239" s="5" t="s">
        <v>179</v>
      </c>
    </row>
    <row r="240" spans="1:20">
      <c r="A240" s="19" t="s">
        <v>156</v>
      </c>
      <c r="B240" s="19" t="s">
        <v>509</v>
      </c>
      <c r="C240" s="19" t="s">
        <v>329</v>
      </c>
      <c r="D240" s="19"/>
      <c r="E240" s="19">
        <v>24</v>
      </c>
      <c r="F240" s="19">
        <v>24</v>
      </c>
      <c r="G240" s="19"/>
      <c r="H240" s="19">
        <f t="shared" si="10"/>
        <v>48</v>
      </c>
      <c r="I240" s="23">
        <v>1730</v>
      </c>
      <c r="J240" s="20">
        <f t="shared" si="7"/>
        <v>83040</v>
      </c>
      <c r="K240" s="20"/>
      <c r="L240" s="19" t="s">
        <v>15</v>
      </c>
      <c r="M240" s="19" t="s">
        <v>335</v>
      </c>
      <c r="N240" s="8"/>
      <c r="O240" s="7"/>
      <c r="T240" s="5" t="s">
        <v>180</v>
      </c>
    </row>
    <row r="241" spans="1:20">
      <c r="A241" s="19" t="s">
        <v>156</v>
      </c>
      <c r="B241" s="19" t="s">
        <v>510</v>
      </c>
      <c r="C241" s="19" t="s">
        <v>329</v>
      </c>
      <c r="D241" s="19"/>
      <c r="E241" s="19">
        <v>12</v>
      </c>
      <c r="F241" s="19">
        <v>12</v>
      </c>
      <c r="G241" s="19"/>
      <c r="H241" s="19">
        <f t="shared" si="10"/>
        <v>24</v>
      </c>
      <c r="I241" s="23">
        <v>1173</v>
      </c>
      <c r="J241" s="20">
        <f t="shared" si="7"/>
        <v>28152</v>
      </c>
      <c r="K241" s="20"/>
      <c r="L241" s="19" t="s">
        <v>15</v>
      </c>
      <c r="M241" s="19" t="s">
        <v>335</v>
      </c>
      <c r="N241" s="8"/>
      <c r="O241" s="7"/>
      <c r="T241" s="5"/>
    </row>
    <row r="242" spans="1:20">
      <c r="A242" s="19" t="s">
        <v>156</v>
      </c>
      <c r="B242" s="19" t="s">
        <v>511</v>
      </c>
      <c r="C242" s="19" t="s">
        <v>329</v>
      </c>
      <c r="D242" s="19"/>
      <c r="E242" s="19">
        <v>12</v>
      </c>
      <c r="F242" s="19">
        <v>12</v>
      </c>
      <c r="G242" s="19"/>
      <c r="H242" s="19">
        <f t="shared" si="10"/>
        <v>24</v>
      </c>
      <c r="I242" s="23">
        <v>1173</v>
      </c>
      <c r="J242" s="20">
        <f t="shared" si="7"/>
        <v>28152</v>
      </c>
      <c r="K242" s="20"/>
      <c r="L242" s="19" t="s">
        <v>15</v>
      </c>
      <c r="M242" s="19" t="s">
        <v>335</v>
      </c>
      <c r="N242" s="8"/>
      <c r="O242" s="7"/>
      <c r="T242" s="5"/>
    </row>
    <row r="243" spans="1:20">
      <c r="A243" s="19" t="s">
        <v>156</v>
      </c>
      <c r="B243" s="19" t="s">
        <v>512</v>
      </c>
      <c r="C243" s="19" t="s">
        <v>329</v>
      </c>
      <c r="D243" s="19">
        <v>12</v>
      </c>
      <c r="E243" s="19">
        <v>12</v>
      </c>
      <c r="F243" s="19">
        <v>12</v>
      </c>
      <c r="G243" s="19">
        <v>12</v>
      </c>
      <c r="H243" s="19">
        <f t="shared" si="10"/>
        <v>48</v>
      </c>
      <c r="I243" s="23">
        <v>1077.5999999999999</v>
      </c>
      <c r="J243" s="20">
        <f t="shared" si="7"/>
        <v>51724.799999999996</v>
      </c>
      <c r="K243" s="20"/>
      <c r="L243" s="19" t="s">
        <v>15</v>
      </c>
      <c r="M243" s="19" t="s">
        <v>335</v>
      </c>
      <c r="N243" s="8"/>
      <c r="O243" s="7"/>
      <c r="T243" s="5"/>
    </row>
    <row r="244" spans="1:20">
      <c r="A244" s="19" t="s">
        <v>156</v>
      </c>
      <c r="B244" s="19" t="s">
        <v>513</v>
      </c>
      <c r="C244" s="19" t="s">
        <v>329</v>
      </c>
      <c r="D244" s="19">
        <v>7</v>
      </c>
      <c r="E244" s="19">
        <v>7</v>
      </c>
      <c r="F244" s="19">
        <v>14</v>
      </c>
      <c r="G244" s="19"/>
      <c r="H244" s="19">
        <f t="shared" si="10"/>
        <v>28</v>
      </c>
      <c r="I244" s="23">
        <v>2225</v>
      </c>
      <c r="J244" s="20">
        <f t="shared" si="7"/>
        <v>62300</v>
      </c>
      <c r="K244" s="20"/>
      <c r="L244" s="19" t="s">
        <v>15</v>
      </c>
      <c r="M244" s="19" t="s">
        <v>335</v>
      </c>
      <c r="N244" s="8"/>
      <c r="O244" s="7"/>
      <c r="T244" s="5"/>
    </row>
    <row r="245" spans="1:20">
      <c r="A245" s="19" t="s">
        <v>156</v>
      </c>
      <c r="B245" s="19" t="s">
        <v>514</v>
      </c>
      <c r="C245" s="19" t="s">
        <v>329</v>
      </c>
      <c r="D245" s="19">
        <v>3</v>
      </c>
      <c r="E245" s="19">
        <v>5</v>
      </c>
      <c r="F245" s="19">
        <v>9</v>
      </c>
      <c r="G245" s="19">
        <v>7</v>
      </c>
      <c r="H245" s="19">
        <f t="shared" si="10"/>
        <v>24</v>
      </c>
      <c r="I245" s="23">
        <v>2200</v>
      </c>
      <c r="J245" s="20">
        <f t="shared" si="7"/>
        <v>52800</v>
      </c>
      <c r="K245" s="20"/>
      <c r="L245" s="19" t="s">
        <v>14</v>
      </c>
      <c r="M245" s="19" t="s">
        <v>335</v>
      </c>
      <c r="N245" s="8"/>
      <c r="O245" s="7"/>
      <c r="T245" s="5"/>
    </row>
    <row r="246" spans="1:20">
      <c r="A246" s="19" t="s">
        <v>156</v>
      </c>
      <c r="B246" s="19" t="s">
        <v>683</v>
      </c>
      <c r="C246" s="19" t="s">
        <v>329</v>
      </c>
      <c r="D246" s="19"/>
      <c r="E246" s="19"/>
      <c r="F246" s="19">
        <v>5</v>
      </c>
      <c r="G246" s="19"/>
      <c r="H246" s="19">
        <f t="shared" si="10"/>
        <v>5</v>
      </c>
      <c r="I246" s="23">
        <v>3362</v>
      </c>
      <c r="J246" s="20">
        <f t="shared" si="7"/>
        <v>16810</v>
      </c>
      <c r="K246" s="20"/>
      <c r="L246" s="19" t="s">
        <v>15</v>
      </c>
      <c r="M246" s="19" t="s">
        <v>335</v>
      </c>
      <c r="N246" s="8"/>
      <c r="O246" s="7"/>
      <c r="T246" s="5"/>
    </row>
    <row r="247" spans="1:20">
      <c r="A247" s="19" t="s">
        <v>156</v>
      </c>
      <c r="B247" s="19" t="s">
        <v>684</v>
      </c>
      <c r="C247" s="19" t="s">
        <v>329</v>
      </c>
      <c r="D247" s="19"/>
      <c r="E247" s="19"/>
      <c r="F247" s="19">
        <v>5</v>
      </c>
      <c r="G247" s="19"/>
      <c r="H247" s="19">
        <f>D247+E247+F247+G247</f>
        <v>5</v>
      </c>
      <c r="I247" s="23">
        <v>1112</v>
      </c>
      <c r="J247" s="20">
        <f t="shared" si="7"/>
        <v>5560</v>
      </c>
      <c r="K247" s="20"/>
      <c r="L247" s="19" t="s">
        <v>15</v>
      </c>
      <c r="M247" s="19" t="s">
        <v>335</v>
      </c>
      <c r="N247" s="8"/>
      <c r="O247" s="7"/>
      <c r="T247" s="5"/>
    </row>
    <row r="248" spans="1:20">
      <c r="A248" s="19" t="s">
        <v>156</v>
      </c>
      <c r="B248" s="19" t="s">
        <v>685</v>
      </c>
      <c r="C248" s="19" t="s">
        <v>329</v>
      </c>
      <c r="D248" s="19"/>
      <c r="E248" s="19"/>
      <c r="F248" s="19">
        <v>5</v>
      </c>
      <c r="G248" s="19"/>
      <c r="H248" s="19">
        <f>D248+E248+F248+G248</f>
        <v>5</v>
      </c>
      <c r="I248" s="23">
        <v>2599</v>
      </c>
      <c r="J248" s="20">
        <f t="shared" si="7"/>
        <v>12995</v>
      </c>
      <c r="K248" s="20"/>
      <c r="L248" s="19" t="s">
        <v>15</v>
      </c>
      <c r="M248" s="19" t="s">
        <v>335</v>
      </c>
      <c r="N248" s="8"/>
      <c r="O248" s="7"/>
      <c r="T248" s="5"/>
    </row>
    <row r="249" spans="1:20">
      <c r="A249" s="19" t="s">
        <v>156</v>
      </c>
      <c r="B249" s="19" t="s">
        <v>686</v>
      </c>
      <c r="C249" s="19" t="s">
        <v>329</v>
      </c>
      <c r="D249" s="19"/>
      <c r="E249" s="19"/>
      <c r="F249" s="19">
        <v>5</v>
      </c>
      <c r="G249" s="19"/>
      <c r="H249" s="19">
        <f>D249+E249+F249+G249</f>
        <v>5</v>
      </c>
      <c r="I249" s="23">
        <v>2599</v>
      </c>
      <c r="J249" s="20">
        <f t="shared" si="7"/>
        <v>12995</v>
      </c>
      <c r="K249" s="20"/>
      <c r="L249" s="19" t="s">
        <v>15</v>
      </c>
      <c r="M249" s="19" t="s">
        <v>335</v>
      </c>
      <c r="N249" s="8"/>
      <c r="O249" s="7"/>
      <c r="T249" s="5"/>
    </row>
    <row r="250" spans="1:20">
      <c r="A250" s="19" t="s">
        <v>156</v>
      </c>
      <c r="B250" s="19" t="s">
        <v>687</v>
      </c>
      <c r="C250" s="19" t="s">
        <v>329</v>
      </c>
      <c r="D250" s="19">
        <v>12</v>
      </c>
      <c r="E250" s="19">
        <v>12</v>
      </c>
      <c r="F250" s="19">
        <v>12</v>
      </c>
      <c r="G250" s="19">
        <v>12</v>
      </c>
      <c r="H250" s="19">
        <f t="shared" si="10"/>
        <v>48</v>
      </c>
      <c r="I250" s="23">
        <v>479.97</v>
      </c>
      <c r="J250" s="20">
        <f t="shared" si="7"/>
        <v>23038.560000000001</v>
      </c>
      <c r="K250" s="20"/>
      <c r="L250" s="19" t="s">
        <v>15</v>
      </c>
      <c r="M250" s="19" t="s">
        <v>335</v>
      </c>
      <c r="N250" s="8"/>
      <c r="O250" s="7"/>
      <c r="T250" s="5"/>
    </row>
    <row r="251" spans="1:20">
      <c r="A251" s="19" t="s">
        <v>156</v>
      </c>
      <c r="B251" s="19" t="s">
        <v>515</v>
      </c>
      <c r="C251" s="19" t="s">
        <v>329</v>
      </c>
      <c r="D251" s="19">
        <v>12</v>
      </c>
      <c r="E251" s="19">
        <v>12</v>
      </c>
      <c r="F251" s="19">
        <v>12</v>
      </c>
      <c r="G251" s="19">
        <v>12</v>
      </c>
      <c r="H251" s="19">
        <f>D251+E251+F251+G251</f>
        <v>48</v>
      </c>
      <c r="I251" s="23">
        <v>609.07000000000005</v>
      </c>
      <c r="J251" s="20">
        <f t="shared" si="7"/>
        <v>29235.360000000001</v>
      </c>
      <c r="K251" s="20"/>
      <c r="L251" s="19" t="s">
        <v>15</v>
      </c>
      <c r="M251" s="19" t="s">
        <v>335</v>
      </c>
      <c r="N251" s="8"/>
      <c r="O251" s="7"/>
      <c r="T251" s="5"/>
    </row>
    <row r="252" spans="1:20">
      <c r="A252" s="19" t="s">
        <v>156</v>
      </c>
      <c r="B252" s="19" t="s">
        <v>516</v>
      </c>
      <c r="C252" s="19" t="s">
        <v>329</v>
      </c>
      <c r="D252" s="19">
        <v>6</v>
      </c>
      <c r="E252" s="19">
        <v>6</v>
      </c>
      <c r="F252" s="19">
        <v>6</v>
      </c>
      <c r="G252" s="19"/>
      <c r="H252" s="19">
        <f t="shared" si="10"/>
        <v>18</v>
      </c>
      <c r="I252" s="23">
        <v>1567</v>
      </c>
      <c r="J252" s="20">
        <f t="shared" ref="J252:J320" si="11">H252*I252</f>
        <v>28206</v>
      </c>
      <c r="K252" s="20"/>
      <c r="L252" s="19" t="s">
        <v>15</v>
      </c>
      <c r="M252" s="19" t="s">
        <v>335</v>
      </c>
      <c r="N252" s="8"/>
      <c r="O252" s="7"/>
      <c r="T252" s="5"/>
    </row>
    <row r="253" spans="1:20">
      <c r="A253" s="19" t="s">
        <v>156</v>
      </c>
      <c r="B253" s="19" t="s">
        <v>517</v>
      </c>
      <c r="C253" s="19" t="s">
        <v>329</v>
      </c>
      <c r="D253" s="19"/>
      <c r="E253" s="19">
        <v>12</v>
      </c>
      <c r="F253" s="19">
        <v>24</v>
      </c>
      <c r="G253" s="19">
        <v>12</v>
      </c>
      <c r="H253" s="19">
        <f t="shared" si="10"/>
        <v>48</v>
      </c>
      <c r="I253" s="23">
        <v>3017.24</v>
      </c>
      <c r="J253" s="20">
        <f t="shared" si="11"/>
        <v>144827.51999999999</v>
      </c>
      <c r="K253" s="20"/>
      <c r="L253" s="19" t="s">
        <v>14</v>
      </c>
      <c r="M253" s="19" t="s">
        <v>335</v>
      </c>
      <c r="N253" s="8"/>
      <c r="O253" s="7"/>
      <c r="T253" s="5"/>
    </row>
    <row r="254" spans="1:20">
      <c r="A254" s="19" t="s">
        <v>156</v>
      </c>
      <c r="B254" s="19" t="s">
        <v>518</v>
      </c>
      <c r="C254" s="19" t="s">
        <v>329</v>
      </c>
      <c r="D254" s="19"/>
      <c r="E254" s="19">
        <v>6</v>
      </c>
      <c r="F254" s="19"/>
      <c r="G254" s="19">
        <v>6</v>
      </c>
      <c r="H254" s="19">
        <f t="shared" si="10"/>
        <v>12</v>
      </c>
      <c r="I254" s="23">
        <v>2250</v>
      </c>
      <c r="J254" s="20">
        <f t="shared" si="11"/>
        <v>27000</v>
      </c>
      <c r="K254" s="20"/>
      <c r="L254" s="19" t="s">
        <v>15</v>
      </c>
      <c r="M254" s="19" t="s">
        <v>335</v>
      </c>
      <c r="N254" s="8"/>
      <c r="O254" s="7"/>
      <c r="T254" s="5"/>
    </row>
    <row r="255" spans="1:20">
      <c r="A255" s="19" t="s">
        <v>156</v>
      </c>
      <c r="B255" s="19" t="s">
        <v>519</v>
      </c>
      <c r="C255" s="19" t="s">
        <v>329</v>
      </c>
      <c r="D255" s="19"/>
      <c r="E255" s="19">
        <v>6</v>
      </c>
      <c r="F255" s="19">
        <v>6</v>
      </c>
      <c r="G255" s="19"/>
      <c r="H255" s="19">
        <f t="shared" si="10"/>
        <v>12</v>
      </c>
      <c r="I255" s="23">
        <v>5390</v>
      </c>
      <c r="J255" s="20">
        <f t="shared" si="11"/>
        <v>64680</v>
      </c>
      <c r="K255" s="20"/>
      <c r="L255" s="19" t="s">
        <v>14</v>
      </c>
      <c r="M255" s="19" t="s">
        <v>335</v>
      </c>
      <c r="N255" s="8"/>
      <c r="O255" s="7"/>
      <c r="T255" s="5"/>
    </row>
    <row r="256" spans="1:20">
      <c r="A256" s="19" t="s">
        <v>156</v>
      </c>
      <c r="B256" s="19" t="s">
        <v>520</v>
      </c>
      <c r="C256" s="19" t="s">
        <v>329</v>
      </c>
      <c r="D256" s="19"/>
      <c r="E256" s="19">
        <v>12</v>
      </c>
      <c r="F256" s="19">
        <v>12</v>
      </c>
      <c r="G256" s="19"/>
      <c r="H256" s="19">
        <f t="shared" si="10"/>
        <v>24</v>
      </c>
      <c r="I256" s="23">
        <v>2460</v>
      </c>
      <c r="J256" s="20">
        <f t="shared" si="11"/>
        <v>59040</v>
      </c>
      <c r="K256" s="20"/>
      <c r="L256" s="19" t="s">
        <v>14</v>
      </c>
      <c r="M256" s="19" t="s">
        <v>335</v>
      </c>
      <c r="N256" s="8"/>
      <c r="O256" s="7"/>
      <c r="T256" s="5"/>
    </row>
    <row r="257" spans="1:20">
      <c r="A257" s="19" t="s">
        <v>156</v>
      </c>
      <c r="B257" s="19" t="s">
        <v>521</v>
      </c>
      <c r="C257" s="19" t="s">
        <v>329</v>
      </c>
      <c r="D257" s="19"/>
      <c r="E257" s="19">
        <v>2</v>
      </c>
      <c r="F257" s="19">
        <v>2</v>
      </c>
      <c r="G257" s="19"/>
      <c r="H257" s="19">
        <f t="shared" si="10"/>
        <v>4</v>
      </c>
      <c r="I257" s="23">
        <v>18296</v>
      </c>
      <c r="J257" s="20">
        <f t="shared" si="11"/>
        <v>73184</v>
      </c>
      <c r="K257" s="20"/>
      <c r="L257" s="19" t="s">
        <v>15</v>
      </c>
      <c r="M257" s="19" t="s">
        <v>335</v>
      </c>
      <c r="N257" s="8"/>
      <c r="O257" s="7"/>
      <c r="T257" s="5"/>
    </row>
    <row r="258" spans="1:20">
      <c r="A258" s="19" t="s">
        <v>156</v>
      </c>
      <c r="B258" s="19" t="s">
        <v>522</v>
      </c>
      <c r="C258" s="19" t="s">
        <v>329</v>
      </c>
      <c r="D258" s="19"/>
      <c r="E258" s="19"/>
      <c r="F258" s="19">
        <v>4</v>
      </c>
      <c r="G258" s="19"/>
      <c r="H258" s="19">
        <f t="shared" si="10"/>
        <v>4</v>
      </c>
      <c r="I258" s="23">
        <v>550</v>
      </c>
      <c r="J258" s="20">
        <f t="shared" si="11"/>
        <v>2200</v>
      </c>
      <c r="K258" s="20"/>
      <c r="L258" s="19" t="s">
        <v>15</v>
      </c>
      <c r="M258" s="19" t="s">
        <v>335</v>
      </c>
      <c r="N258" s="8"/>
      <c r="O258" s="7"/>
      <c r="T258" s="5"/>
    </row>
    <row r="259" spans="1:20">
      <c r="A259" s="19" t="s">
        <v>156</v>
      </c>
      <c r="B259" s="19" t="s">
        <v>523</v>
      </c>
      <c r="C259" s="19" t="s">
        <v>329</v>
      </c>
      <c r="D259" s="19">
        <v>12</v>
      </c>
      <c r="E259" s="19">
        <v>12</v>
      </c>
      <c r="F259" s="19">
        <v>12</v>
      </c>
      <c r="G259" s="19">
        <v>12</v>
      </c>
      <c r="H259" s="19">
        <f t="shared" si="10"/>
        <v>48</v>
      </c>
      <c r="I259" s="23">
        <v>913</v>
      </c>
      <c r="J259" s="20">
        <f t="shared" si="11"/>
        <v>43824</v>
      </c>
      <c r="K259" s="20"/>
      <c r="L259" s="19" t="s">
        <v>15</v>
      </c>
      <c r="M259" s="19" t="s">
        <v>335</v>
      </c>
      <c r="N259" s="8"/>
      <c r="O259" s="7"/>
      <c r="T259" s="5"/>
    </row>
    <row r="260" spans="1:20">
      <c r="A260" s="19" t="s">
        <v>156</v>
      </c>
      <c r="B260" s="19" t="s">
        <v>524</v>
      </c>
      <c r="C260" s="19" t="s">
        <v>329</v>
      </c>
      <c r="D260" s="19">
        <v>7</v>
      </c>
      <c r="E260" s="19">
        <v>8</v>
      </c>
      <c r="F260" s="19"/>
      <c r="G260" s="19"/>
      <c r="H260" s="19">
        <f t="shared" si="10"/>
        <v>15</v>
      </c>
      <c r="I260" s="23">
        <v>2470</v>
      </c>
      <c r="J260" s="20">
        <f t="shared" si="11"/>
        <v>37050</v>
      </c>
      <c r="K260" s="20"/>
      <c r="L260" s="19" t="s">
        <v>15</v>
      </c>
      <c r="M260" s="19" t="s">
        <v>335</v>
      </c>
      <c r="N260" s="8"/>
      <c r="O260" s="7"/>
      <c r="T260" s="5"/>
    </row>
    <row r="261" spans="1:20">
      <c r="A261" s="19" t="s">
        <v>156</v>
      </c>
      <c r="B261" s="19" t="s">
        <v>525</v>
      </c>
      <c r="C261" s="19" t="s">
        <v>329</v>
      </c>
      <c r="D261" s="19">
        <v>12</v>
      </c>
      <c r="E261" s="19">
        <v>12</v>
      </c>
      <c r="F261" s="19">
        <v>12</v>
      </c>
      <c r="G261" s="19">
        <v>12</v>
      </c>
      <c r="H261" s="19">
        <f t="shared" si="10"/>
        <v>48</v>
      </c>
      <c r="I261" s="23">
        <v>500</v>
      </c>
      <c r="J261" s="20">
        <f t="shared" si="11"/>
        <v>24000</v>
      </c>
      <c r="K261" s="20"/>
      <c r="L261" s="19" t="s">
        <v>15</v>
      </c>
      <c r="M261" s="19" t="s">
        <v>335</v>
      </c>
      <c r="N261" s="8"/>
      <c r="O261" s="7"/>
      <c r="T261" s="5"/>
    </row>
    <row r="262" spans="1:20">
      <c r="A262" s="19" t="s">
        <v>156</v>
      </c>
      <c r="B262" s="19" t="s">
        <v>688</v>
      </c>
      <c r="C262" s="19" t="s">
        <v>329</v>
      </c>
      <c r="D262" s="19">
        <v>12</v>
      </c>
      <c r="E262" s="19">
        <v>12</v>
      </c>
      <c r="F262" s="19">
        <v>12</v>
      </c>
      <c r="G262" s="19">
        <v>12</v>
      </c>
      <c r="H262" s="19">
        <f t="shared" ref="H262:H267" si="12">D262+E262+F262+G262</f>
        <v>48</v>
      </c>
      <c r="I262" s="23">
        <v>638</v>
      </c>
      <c r="J262" s="20">
        <f t="shared" si="11"/>
        <v>30624</v>
      </c>
      <c r="K262" s="20"/>
      <c r="L262" s="19" t="s">
        <v>15</v>
      </c>
      <c r="M262" s="19" t="s">
        <v>335</v>
      </c>
      <c r="N262" s="8"/>
      <c r="O262" s="7"/>
      <c r="T262" s="5"/>
    </row>
    <row r="263" spans="1:20">
      <c r="A263" s="19" t="s">
        <v>156</v>
      </c>
      <c r="B263" s="19" t="s">
        <v>764</v>
      </c>
      <c r="C263" s="19" t="s">
        <v>329</v>
      </c>
      <c r="D263" s="19">
        <v>6</v>
      </c>
      <c r="E263" s="19">
        <v>6</v>
      </c>
      <c r="F263" s="19">
        <v>6</v>
      </c>
      <c r="G263" s="19">
        <v>6</v>
      </c>
      <c r="H263" s="19">
        <f t="shared" si="12"/>
        <v>24</v>
      </c>
      <c r="I263" s="23">
        <v>2932</v>
      </c>
      <c r="J263" s="20">
        <f>+H263*I263</f>
        <v>70368</v>
      </c>
      <c r="K263" s="20"/>
      <c r="L263" s="19" t="s">
        <v>15</v>
      </c>
      <c r="M263" s="19" t="s">
        <v>335</v>
      </c>
      <c r="N263" s="8"/>
      <c r="O263" s="7"/>
      <c r="T263" s="5"/>
    </row>
    <row r="264" spans="1:20">
      <c r="A264" s="19" t="s">
        <v>156</v>
      </c>
      <c r="B264" s="19" t="s">
        <v>765</v>
      </c>
      <c r="C264" s="19" t="s">
        <v>329</v>
      </c>
      <c r="D264" s="19">
        <v>8</v>
      </c>
      <c r="E264" s="19">
        <v>8</v>
      </c>
      <c r="F264" s="19">
        <v>8</v>
      </c>
      <c r="G264" s="19">
        <v>8</v>
      </c>
      <c r="H264" s="19">
        <f t="shared" si="12"/>
        <v>32</v>
      </c>
      <c r="I264" s="23">
        <v>3026.7</v>
      </c>
      <c r="J264" s="20">
        <f>+H264*I264</f>
        <v>96854.399999999994</v>
      </c>
      <c r="K264" s="20"/>
      <c r="L264" s="19" t="s">
        <v>14</v>
      </c>
      <c r="M264" s="19" t="s">
        <v>335</v>
      </c>
      <c r="N264" s="8"/>
      <c r="O264" s="7"/>
      <c r="T264" s="5"/>
    </row>
    <row r="265" spans="1:20">
      <c r="A265" s="19" t="s">
        <v>156</v>
      </c>
      <c r="B265" s="19" t="s">
        <v>766</v>
      </c>
      <c r="C265" s="19" t="s">
        <v>329</v>
      </c>
      <c r="D265" s="19">
        <v>6</v>
      </c>
      <c r="E265" s="19">
        <v>6</v>
      </c>
      <c r="F265" s="19">
        <v>6</v>
      </c>
      <c r="G265" s="19">
        <v>6</v>
      </c>
      <c r="H265" s="19">
        <f t="shared" si="12"/>
        <v>24</v>
      </c>
      <c r="I265" s="23">
        <v>1567.49</v>
      </c>
      <c r="J265" s="20">
        <f>+H265*I265</f>
        <v>37619.760000000002</v>
      </c>
      <c r="K265" s="20"/>
      <c r="L265" s="19" t="s">
        <v>15</v>
      </c>
      <c r="M265" s="19" t="s">
        <v>335</v>
      </c>
      <c r="N265" s="8"/>
      <c r="O265" s="7"/>
      <c r="T265" s="5"/>
    </row>
    <row r="266" spans="1:20">
      <c r="A266" s="19" t="s">
        <v>156</v>
      </c>
      <c r="B266" s="19" t="s">
        <v>767</v>
      </c>
      <c r="C266" s="19" t="s">
        <v>329</v>
      </c>
      <c r="D266" s="19">
        <v>6</v>
      </c>
      <c r="E266" s="19">
        <v>6</v>
      </c>
      <c r="F266" s="19">
        <v>6</v>
      </c>
      <c r="G266" s="19">
        <v>6</v>
      </c>
      <c r="H266" s="19">
        <f t="shared" si="12"/>
        <v>24</v>
      </c>
      <c r="I266" s="23">
        <v>4554.4799999999996</v>
      </c>
      <c r="J266" s="20">
        <f>+H266*I266</f>
        <v>109307.51999999999</v>
      </c>
      <c r="K266" s="20"/>
      <c r="L266" s="19" t="s">
        <v>14</v>
      </c>
      <c r="M266" s="19" t="s">
        <v>335</v>
      </c>
      <c r="N266" s="8"/>
      <c r="O266" s="7"/>
      <c r="T266" s="5"/>
    </row>
    <row r="267" spans="1:20">
      <c r="A267" s="19" t="s">
        <v>156</v>
      </c>
      <c r="B267" s="19" t="s">
        <v>768</v>
      </c>
      <c r="C267" s="19" t="s">
        <v>329</v>
      </c>
      <c r="D267" s="19">
        <v>8</v>
      </c>
      <c r="E267" s="19">
        <v>8</v>
      </c>
      <c r="F267" s="19">
        <v>8</v>
      </c>
      <c r="G267" s="19">
        <v>8</v>
      </c>
      <c r="H267" s="19">
        <f t="shared" si="12"/>
        <v>32</v>
      </c>
      <c r="I267" s="23">
        <v>5215.13</v>
      </c>
      <c r="J267" s="20">
        <f>+H267*I267</f>
        <v>166884.16</v>
      </c>
      <c r="K267" s="20"/>
      <c r="L267" s="19" t="s">
        <v>14</v>
      </c>
      <c r="M267" s="19" t="s">
        <v>335</v>
      </c>
      <c r="N267" s="8"/>
      <c r="O267" s="7"/>
      <c r="T267" s="5"/>
    </row>
    <row r="268" spans="1:20">
      <c r="A268" s="19" t="s">
        <v>156</v>
      </c>
      <c r="B268" s="19" t="s">
        <v>526</v>
      </c>
      <c r="C268" s="19" t="s">
        <v>329</v>
      </c>
      <c r="D268" s="19"/>
      <c r="E268" s="19"/>
      <c r="F268" s="19">
        <v>2</v>
      </c>
      <c r="G268" s="19"/>
      <c r="H268" s="19">
        <f t="shared" si="10"/>
        <v>2</v>
      </c>
      <c r="I268" s="23">
        <v>4037.96</v>
      </c>
      <c r="J268" s="20">
        <f t="shared" si="11"/>
        <v>8075.92</v>
      </c>
      <c r="K268" s="20"/>
      <c r="L268" s="19" t="s">
        <v>15</v>
      </c>
      <c r="M268" s="19" t="s">
        <v>335</v>
      </c>
      <c r="N268" s="8"/>
      <c r="O268" s="7"/>
      <c r="T268" s="5"/>
    </row>
    <row r="269" spans="1:20">
      <c r="A269" s="19" t="s">
        <v>156</v>
      </c>
      <c r="B269" s="19" t="s">
        <v>493</v>
      </c>
      <c r="C269" s="19" t="s">
        <v>329</v>
      </c>
      <c r="D269" s="19"/>
      <c r="E269" s="19"/>
      <c r="F269" s="19">
        <v>4</v>
      </c>
      <c r="G269" s="19"/>
      <c r="H269" s="19">
        <f t="shared" si="10"/>
        <v>4</v>
      </c>
      <c r="I269" s="23">
        <v>13000</v>
      </c>
      <c r="J269" s="20">
        <f t="shared" si="11"/>
        <v>52000</v>
      </c>
      <c r="K269" s="20"/>
      <c r="L269" s="19" t="s">
        <v>15</v>
      </c>
      <c r="M269" s="19" t="s">
        <v>335</v>
      </c>
      <c r="N269" s="8"/>
      <c r="O269" s="7"/>
      <c r="T269" s="5"/>
    </row>
    <row r="270" spans="1:20" ht="19.5" customHeight="1">
      <c r="A270" s="19" t="s">
        <v>156</v>
      </c>
      <c r="B270" s="22" t="s">
        <v>527</v>
      </c>
      <c r="C270" s="19" t="s">
        <v>329</v>
      </c>
      <c r="D270" s="19">
        <v>1</v>
      </c>
      <c r="E270" s="19"/>
      <c r="F270" s="19"/>
      <c r="G270" s="19"/>
      <c r="H270" s="19">
        <f t="shared" si="10"/>
        <v>1</v>
      </c>
      <c r="I270" s="23">
        <v>87500</v>
      </c>
      <c r="J270" s="20">
        <f t="shared" si="11"/>
        <v>87500</v>
      </c>
      <c r="K270" s="20"/>
      <c r="L270" s="19" t="s">
        <v>14</v>
      </c>
      <c r="M270" s="19" t="s">
        <v>335</v>
      </c>
      <c r="N270" s="8"/>
      <c r="O270" s="7"/>
      <c r="T270" s="5"/>
    </row>
    <row r="271" spans="1:20">
      <c r="A271" s="19" t="s">
        <v>156</v>
      </c>
      <c r="B271" s="19" t="s">
        <v>528</v>
      </c>
      <c r="C271" s="19" t="s">
        <v>329</v>
      </c>
      <c r="D271" s="19"/>
      <c r="E271" s="19">
        <v>6</v>
      </c>
      <c r="F271" s="19"/>
      <c r="G271" s="19"/>
      <c r="H271" s="19">
        <f t="shared" si="10"/>
        <v>6</v>
      </c>
      <c r="I271" s="23">
        <v>29400</v>
      </c>
      <c r="J271" s="20">
        <f t="shared" si="11"/>
        <v>176400</v>
      </c>
      <c r="K271" s="20"/>
      <c r="L271" s="19" t="s">
        <v>14</v>
      </c>
      <c r="M271" s="19" t="s">
        <v>335</v>
      </c>
      <c r="N271" s="8"/>
      <c r="O271" s="7"/>
      <c r="T271" s="5"/>
    </row>
    <row r="272" spans="1:20">
      <c r="A272" s="19" t="s">
        <v>157</v>
      </c>
      <c r="B272" s="19" t="s">
        <v>529</v>
      </c>
      <c r="C272" s="19" t="s">
        <v>329</v>
      </c>
      <c r="D272" s="19">
        <v>15</v>
      </c>
      <c r="E272" s="19"/>
      <c r="F272" s="19"/>
      <c r="G272" s="19"/>
      <c r="H272" s="19">
        <f t="shared" si="10"/>
        <v>15</v>
      </c>
      <c r="I272" s="23">
        <v>1442.57</v>
      </c>
      <c r="J272" s="20">
        <f t="shared" si="11"/>
        <v>21638.55</v>
      </c>
      <c r="K272" s="20"/>
      <c r="L272" s="19" t="s">
        <v>14</v>
      </c>
      <c r="M272" s="19" t="s">
        <v>335</v>
      </c>
      <c r="N272" s="8"/>
      <c r="O272" s="7"/>
      <c r="T272" s="5"/>
    </row>
    <row r="273" spans="1:20" ht="20.25" customHeight="1">
      <c r="A273" s="19" t="s">
        <v>157</v>
      </c>
      <c r="B273" s="19" t="s">
        <v>530</v>
      </c>
      <c r="C273" s="19" t="s">
        <v>329</v>
      </c>
      <c r="D273" s="19"/>
      <c r="E273" s="19">
        <v>15</v>
      </c>
      <c r="F273" s="19"/>
      <c r="G273" s="19"/>
      <c r="H273" s="19">
        <f t="shared" si="10"/>
        <v>15</v>
      </c>
      <c r="I273" s="23">
        <v>7810.74</v>
      </c>
      <c r="J273" s="20">
        <f t="shared" si="11"/>
        <v>117161.09999999999</v>
      </c>
      <c r="K273" s="20"/>
      <c r="L273" s="22" t="s">
        <v>17</v>
      </c>
      <c r="M273" s="19" t="s">
        <v>335</v>
      </c>
      <c r="N273" s="8"/>
      <c r="O273" s="7"/>
      <c r="T273" s="5"/>
    </row>
    <row r="274" spans="1:20" ht="19.5" customHeight="1">
      <c r="A274" s="19" t="s">
        <v>154</v>
      </c>
      <c r="B274" s="19" t="s">
        <v>531</v>
      </c>
      <c r="C274" s="19" t="s">
        <v>329</v>
      </c>
      <c r="D274" s="19">
        <v>107</v>
      </c>
      <c r="E274" s="19">
        <v>107</v>
      </c>
      <c r="F274" s="19"/>
      <c r="G274" s="19"/>
      <c r="H274" s="19">
        <f t="shared" si="10"/>
        <v>214</v>
      </c>
      <c r="I274" s="23">
        <v>6635.51</v>
      </c>
      <c r="J274" s="20">
        <f t="shared" si="11"/>
        <v>1419999.1400000001</v>
      </c>
      <c r="K274" s="20"/>
      <c r="L274" s="22" t="s">
        <v>17</v>
      </c>
      <c r="M274" s="19" t="s">
        <v>335</v>
      </c>
      <c r="N274" s="8"/>
      <c r="O274" s="7"/>
      <c r="T274" s="5"/>
    </row>
    <row r="275" spans="1:20">
      <c r="A275" s="19" t="s">
        <v>126</v>
      </c>
      <c r="B275" s="19" t="s">
        <v>532</v>
      </c>
      <c r="C275" s="19" t="s">
        <v>329</v>
      </c>
      <c r="D275" s="19">
        <v>12</v>
      </c>
      <c r="E275" s="19">
        <v>12</v>
      </c>
      <c r="F275" s="19">
        <v>12</v>
      </c>
      <c r="G275" s="19">
        <v>12</v>
      </c>
      <c r="H275" s="19">
        <f t="shared" si="10"/>
        <v>48</v>
      </c>
      <c r="I275" s="23">
        <v>150</v>
      </c>
      <c r="J275" s="20">
        <f t="shared" si="11"/>
        <v>7200</v>
      </c>
      <c r="K275" s="20"/>
      <c r="L275" s="19" t="s">
        <v>15</v>
      </c>
      <c r="M275" s="19" t="s">
        <v>335</v>
      </c>
      <c r="N275" s="8"/>
      <c r="O275" s="7"/>
      <c r="T275" s="5"/>
    </row>
    <row r="276" spans="1:20">
      <c r="A276" s="19" t="s">
        <v>156</v>
      </c>
      <c r="B276" s="19" t="s">
        <v>533</v>
      </c>
      <c r="C276" s="19" t="s">
        <v>329</v>
      </c>
      <c r="D276" s="19">
        <v>3</v>
      </c>
      <c r="E276" s="19">
        <v>3</v>
      </c>
      <c r="F276" s="19">
        <v>3</v>
      </c>
      <c r="G276" s="19">
        <v>3</v>
      </c>
      <c r="H276" s="19">
        <f t="shared" si="10"/>
        <v>12</v>
      </c>
      <c r="I276" s="23">
        <v>32000</v>
      </c>
      <c r="J276" s="20">
        <f t="shared" si="11"/>
        <v>384000</v>
      </c>
      <c r="K276" s="20"/>
      <c r="L276" s="19" t="s">
        <v>14</v>
      </c>
      <c r="M276" s="19" t="s">
        <v>335</v>
      </c>
      <c r="N276" s="8"/>
      <c r="O276" s="7"/>
      <c r="T276" s="5"/>
    </row>
    <row r="277" spans="1:20" ht="20.25" customHeight="1">
      <c r="A277" s="19" t="s">
        <v>213</v>
      </c>
      <c r="B277" s="22" t="s">
        <v>534</v>
      </c>
      <c r="C277" s="19" t="s">
        <v>329</v>
      </c>
      <c r="D277" s="19"/>
      <c r="E277" s="19">
        <v>500</v>
      </c>
      <c r="F277" s="19"/>
      <c r="G277" s="19">
        <v>500</v>
      </c>
      <c r="H277" s="19">
        <f t="shared" si="10"/>
        <v>1000</v>
      </c>
      <c r="I277" s="23">
        <v>200</v>
      </c>
      <c r="J277" s="20">
        <f t="shared" si="11"/>
        <v>200000</v>
      </c>
      <c r="K277" s="20"/>
      <c r="L277" s="19" t="s">
        <v>14</v>
      </c>
      <c r="M277" s="19" t="s">
        <v>335</v>
      </c>
      <c r="N277" s="8"/>
      <c r="O277" s="7"/>
      <c r="T277" s="5"/>
    </row>
    <row r="278" spans="1:20" ht="24" customHeight="1">
      <c r="A278" s="19" t="s">
        <v>213</v>
      </c>
      <c r="B278" s="19" t="s">
        <v>535</v>
      </c>
      <c r="C278" s="19" t="s">
        <v>329</v>
      </c>
      <c r="D278" s="19"/>
      <c r="E278" s="19">
        <v>1000</v>
      </c>
      <c r="F278" s="19"/>
      <c r="G278" s="19">
        <v>1000</v>
      </c>
      <c r="H278" s="19">
        <f t="shared" si="10"/>
        <v>2000</v>
      </c>
      <c r="I278" s="23">
        <v>5.5</v>
      </c>
      <c r="J278" s="20">
        <f t="shared" si="11"/>
        <v>11000</v>
      </c>
      <c r="K278" s="20"/>
      <c r="L278" s="19" t="s">
        <v>15</v>
      </c>
      <c r="M278" s="19" t="s">
        <v>335</v>
      </c>
      <c r="N278" s="8"/>
      <c r="O278" s="7"/>
      <c r="T278" s="5"/>
    </row>
    <row r="279" spans="1:20">
      <c r="A279" s="19" t="s">
        <v>213</v>
      </c>
      <c r="B279" s="19" t="s">
        <v>536</v>
      </c>
      <c r="C279" s="19" t="s">
        <v>538</v>
      </c>
      <c r="D279" s="19">
        <v>25</v>
      </c>
      <c r="E279" s="19">
        <v>24</v>
      </c>
      <c r="F279" s="19">
        <v>27</v>
      </c>
      <c r="G279" s="19">
        <v>24</v>
      </c>
      <c r="H279" s="19">
        <f t="shared" si="10"/>
        <v>100</v>
      </c>
      <c r="I279" s="23">
        <v>300</v>
      </c>
      <c r="J279" s="20">
        <f t="shared" si="11"/>
        <v>30000</v>
      </c>
      <c r="K279" s="20"/>
      <c r="L279" s="19" t="s">
        <v>15</v>
      </c>
      <c r="M279" s="19" t="s">
        <v>335</v>
      </c>
      <c r="N279" s="8"/>
      <c r="O279" s="7"/>
      <c r="T279" s="5"/>
    </row>
    <row r="280" spans="1:20">
      <c r="A280" s="19" t="s">
        <v>213</v>
      </c>
      <c r="B280" s="19" t="s">
        <v>537</v>
      </c>
      <c r="C280" s="19" t="s">
        <v>538</v>
      </c>
      <c r="D280" s="19">
        <v>375</v>
      </c>
      <c r="E280" s="19">
        <v>375</v>
      </c>
      <c r="F280" s="19">
        <v>375</v>
      </c>
      <c r="G280" s="19">
        <v>375</v>
      </c>
      <c r="H280" s="19">
        <f t="shared" si="10"/>
        <v>1500</v>
      </c>
      <c r="I280" s="23">
        <v>175</v>
      </c>
      <c r="J280" s="20">
        <f t="shared" si="11"/>
        <v>262500</v>
      </c>
      <c r="K280" s="20"/>
      <c r="L280" s="19" t="s">
        <v>15</v>
      </c>
      <c r="M280" s="19" t="s">
        <v>335</v>
      </c>
      <c r="N280" s="8"/>
      <c r="O280" s="7"/>
      <c r="T280" s="5"/>
    </row>
    <row r="281" spans="1:20">
      <c r="A281" s="19" t="s">
        <v>213</v>
      </c>
      <c r="B281" s="19" t="s">
        <v>539</v>
      </c>
      <c r="C281" s="19" t="s">
        <v>538</v>
      </c>
      <c r="D281" s="19">
        <v>375</v>
      </c>
      <c r="E281" s="19">
        <v>375</v>
      </c>
      <c r="F281" s="19">
        <v>375</v>
      </c>
      <c r="G281" s="19">
        <v>375</v>
      </c>
      <c r="H281" s="19">
        <f>D281+E281+F281+G281</f>
        <v>1500</v>
      </c>
      <c r="I281" s="23">
        <v>175</v>
      </c>
      <c r="J281" s="20">
        <f t="shared" si="11"/>
        <v>262500</v>
      </c>
      <c r="K281" s="20"/>
      <c r="L281" s="19" t="s">
        <v>15</v>
      </c>
      <c r="M281" s="19" t="s">
        <v>335</v>
      </c>
      <c r="N281" s="8"/>
      <c r="O281" s="7"/>
      <c r="T281" s="5"/>
    </row>
    <row r="282" spans="1:20">
      <c r="A282" s="19" t="s">
        <v>213</v>
      </c>
      <c r="B282" s="19" t="s">
        <v>540</v>
      </c>
      <c r="C282" s="19" t="s">
        <v>538</v>
      </c>
      <c r="D282" s="19">
        <v>60</v>
      </c>
      <c r="E282" s="19">
        <v>60</v>
      </c>
      <c r="F282" s="19">
        <v>60</v>
      </c>
      <c r="G282" s="19">
        <v>70</v>
      </c>
      <c r="H282" s="19">
        <f t="shared" si="10"/>
        <v>250</v>
      </c>
      <c r="I282" s="23">
        <v>150</v>
      </c>
      <c r="J282" s="20">
        <f t="shared" si="11"/>
        <v>37500</v>
      </c>
      <c r="K282" s="20"/>
      <c r="L282" s="19" t="s">
        <v>14</v>
      </c>
      <c r="M282" s="19" t="s">
        <v>335</v>
      </c>
      <c r="N282" s="8"/>
      <c r="O282" s="7"/>
      <c r="T282" s="5"/>
    </row>
    <row r="283" spans="1:20">
      <c r="A283" s="19" t="s">
        <v>213</v>
      </c>
      <c r="B283" s="19" t="s">
        <v>541</v>
      </c>
      <c r="C283" s="19" t="s">
        <v>329</v>
      </c>
      <c r="D283" s="19">
        <v>2500</v>
      </c>
      <c r="E283" s="19">
        <v>2500</v>
      </c>
      <c r="F283" s="19">
        <v>5000</v>
      </c>
      <c r="G283" s="19"/>
      <c r="H283" s="19">
        <f t="shared" si="10"/>
        <v>10000</v>
      </c>
      <c r="I283" s="23">
        <v>10</v>
      </c>
      <c r="J283" s="20">
        <f t="shared" si="11"/>
        <v>100000</v>
      </c>
      <c r="K283" s="20"/>
      <c r="L283" s="19" t="s">
        <v>14</v>
      </c>
      <c r="M283" s="19" t="s">
        <v>335</v>
      </c>
      <c r="N283" s="8"/>
      <c r="O283" s="7"/>
      <c r="T283" s="5"/>
    </row>
    <row r="284" spans="1:20">
      <c r="A284" s="19" t="s">
        <v>231</v>
      </c>
      <c r="B284" s="19" t="s">
        <v>543</v>
      </c>
      <c r="C284" s="19" t="s">
        <v>542</v>
      </c>
      <c r="D284" s="19"/>
      <c r="E284" s="19">
        <v>6</v>
      </c>
      <c r="F284" s="19">
        <v>6</v>
      </c>
      <c r="G284" s="19"/>
      <c r="H284" s="19">
        <f t="shared" si="10"/>
        <v>12</v>
      </c>
      <c r="I284" s="23">
        <v>830</v>
      </c>
      <c r="J284" s="20">
        <f t="shared" si="11"/>
        <v>9960</v>
      </c>
      <c r="K284" s="20"/>
      <c r="L284" s="19" t="s">
        <v>15</v>
      </c>
      <c r="M284" s="19" t="s">
        <v>335</v>
      </c>
      <c r="N284" s="8"/>
      <c r="O284" s="7"/>
      <c r="T284" s="5"/>
    </row>
    <row r="285" spans="1:20">
      <c r="A285" s="19" t="s">
        <v>231</v>
      </c>
      <c r="B285" s="19" t="s">
        <v>544</v>
      </c>
      <c r="C285" s="19" t="s">
        <v>388</v>
      </c>
      <c r="D285" s="19"/>
      <c r="E285" s="19">
        <v>5</v>
      </c>
      <c r="F285" s="19">
        <v>5</v>
      </c>
      <c r="G285" s="19"/>
      <c r="H285" s="19">
        <f t="shared" si="10"/>
        <v>10</v>
      </c>
      <c r="I285" s="23">
        <v>225</v>
      </c>
      <c r="J285" s="20">
        <f t="shared" si="11"/>
        <v>2250</v>
      </c>
      <c r="K285" s="20"/>
      <c r="L285" s="19" t="s">
        <v>15</v>
      </c>
      <c r="M285" s="19" t="s">
        <v>335</v>
      </c>
      <c r="N285" s="8"/>
      <c r="O285" s="7"/>
      <c r="T285" s="5"/>
    </row>
    <row r="286" spans="1:20">
      <c r="A286" s="19" t="s">
        <v>231</v>
      </c>
      <c r="B286" s="19" t="s">
        <v>545</v>
      </c>
      <c r="C286" s="19" t="s">
        <v>542</v>
      </c>
      <c r="D286" s="19"/>
      <c r="E286" s="19">
        <v>6</v>
      </c>
      <c r="F286" s="19">
        <v>6</v>
      </c>
      <c r="G286" s="19"/>
      <c r="H286" s="19">
        <f t="shared" si="10"/>
        <v>12</v>
      </c>
      <c r="I286" s="23">
        <v>850</v>
      </c>
      <c r="J286" s="20">
        <f t="shared" si="11"/>
        <v>10200</v>
      </c>
      <c r="K286" s="20"/>
      <c r="L286" s="19" t="s">
        <v>15</v>
      </c>
      <c r="M286" s="19" t="s">
        <v>335</v>
      </c>
      <c r="N286" s="8"/>
      <c r="O286" s="7"/>
      <c r="T286" s="5"/>
    </row>
    <row r="287" spans="1:20">
      <c r="A287" s="19" t="s">
        <v>231</v>
      </c>
      <c r="B287" s="19" t="s">
        <v>546</v>
      </c>
      <c r="C287" s="19" t="s">
        <v>542</v>
      </c>
      <c r="D287" s="19">
        <v>10</v>
      </c>
      <c r="E287" s="19">
        <v>8</v>
      </c>
      <c r="F287" s="19"/>
      <c r="G287" s="19"/>
      <c r="H287" s="19">
        <f t="shared" si="10"/>
        <v>18</v>
      </c>
      <c r="I287" s="23">
        <v>750</v>
      </c>
      <c r="J287" s="20">
        <f t="shared" si="11"/>
        <v>13500</v>
      </c>
      <c r="K287" s="20"/>
      <c r="L287" s="19" t="s">
        <v>15</v>
      </c>
      <c r="M287" s="19" t="s">
        <v>335</v>
      </c>
      <c r="N287" s="8"/>
      <c r="O287" s="7"/>
      <c r="T287" s="5"/>
    </row>
    <row r="288" spans="1:20">
      <c r="A288" s="19" t="s">
        <v>231</v>
      </c>
      <c r="B288" s="19" t="s">
        <v>547</v>
      </c>
      <c r="C288" s="19" t="s">
        <v>407</v>
      </c>
      <c r="D288" s="19">
        <v>25</v>
      </c>
      <c r="E288" s="19"/>
      <c r="F288" s="19">
        <v>25</v>
      </c>
      <c r="G288" s="19"/>
      <c r="H288" s="19">
        <f t="shared" si="10"/>
        <v>50</v>
      </c>
      <c r="I288" s="23">
        <v>6.99</v>
      </c>
      <c r="J288" s="20">
        <f t="shared" si="11"/>
        <v>349.5</v>
      </c>
      <c r="K288" s="20"/>
      <c r="L288" s="19" t="s">
        <v>15</v>
      </c>
      <c r="M288" s="19" t="s">
        <v>335</v>
      </c>
      <c r="N288" s="8"/>
      <c r="O288" s="7"/>
      <c r="T288" s="5"/>
    </row>
    <row r="289" spans="1:20">
      <c r="A289" s="19" t="s">
        <v>231</v>
      </c>
      <c r="B289" s="19" t="s">
        <v>549</v>
      </c>
      <c r="C289" s="19" t="s">
        <v>329</v>
      </c>
      <c r="D289" s="19">
        <v>50</v>
      </c>
      <c r="E289" s="19">
        <v>50</v>
      </c>
      <c r="F289" s="19"/>
      <c r="G289" s="19"/>
      <c r="H289" s="19">
        <f t="shared" si="10"/>
        <v>100</v>
      </c>
      <c r="I289" s="23">
        <v>26</v>
      </c>
      <c r="J289" s="20">
        <f t="shared" si="11"/>
        <v>2600</v>
      </c>
      <c r="K289" s="20"/>
      <c r="L289" s="19" t="s">
        <v>15</v>
      </c>
      <c r="M289" s="19" t="s">
        <v>335</v>
      </c>
      <c r="N289" s="8"/>
      <c r="O289" s="7"/>
      <c r="T289" s="5"/>
    </row>
    <row r="290" spans="1:20">
      <c r="A290" s="19" t="s">
        <v>231</v>
      </c>
      <c r="B290" s="19" t="s">
        <v>548</v>
      </c>
      <c r="C290" s="19" t="s">
        <v>329</v>
      </c>
      <c r="D290" s="19">
        <v>50</v>
      </c>
      <c r="E290" s="19">
        <v>25</v>
      </c>
      <c r="F290" s="19"/>
      <c r="G290" s="19"/>
      <c r="H290" s="19">
        <f t="shared" si="10"/>
        <v>75</v>
      </c>
      <c r="I290" s="23">
        <v>35</v>
      </c>
      <c r="J290" s="20">
        <f t="shared" si="11"/>
        <v>2625</v>
      </c>
      <c r="K290" s="20"/>
      <c r="L290" s="19" t="s">
        <v>15</v>
      </c>
      <c r="M290" s="19" t="s">
        <v>335</v>
      </c>
      <c r="N290" s="8"/>
      <c r="O290" s="7"/>
      <c r="T290" s="5"/>
    </row>
    <row r="291" spans="1:20">
      <c r="A291" s="19" t="s">
        <v>231</v>
      </c>
      <c r="B291" s="19" t="s">
        <v>550</v>
      </c>
      <c r="C291" s="19" t="s">
        <v>329</v>
      </c>
      <c r="D291" s="19">
        <v>5</v>
      </c>
      <c r="E291" s="19">
        <v>5</v>
      </c>
      <c r="F291" s="19">
        <v>5</v>
      </c>
      <c r="G291" s="19"/>
      <c r="H291" s="19">
        <f t="shared" si="10"/>
        <v>15</v>
      </c>
      <c r="I291" s="23">
        <v>325</v>
      </c>
      <c r="J291" s="20">
        <f t="shared" si="11"/>
        <v>4875</v>
      </c>
      <c r="K291" s="20"/>
      <c r="L291" s="19" t="s">
        <v>15</v>
      </c>
      <c r="M291" s="19" t="s">
        <v>335</v>
      </c>
      <c r="N291" s="8"/>
      <c r="O291" s="7"/>
      <c r="T291" s="5"/>
    </row>
    <row r="292" spans="1:20">
      <c r="A292" s="19" t="s">
        <v>241</v>
      </c>
      <c r="B292" s="19" t="s">
        <v>551</v>
      </c>
      <c r="C292" s="19" t="s">
        <v>329</v>
      </c>
      <c r="D292" s="19"/>
      <c r="E292" s="19"/>
      <c r="F292" s="19">
        <v>5</v>
      </c>
      <c r="G292" s="19"/>
      <c r="H292" s="19">
        <f t="shared" si="10"/>
        <v>5</v>
      </c>
      <c r="I292" s="23">
        <v>195</v>
      </c>
      <c r="J292" s="20">
        <f t="shared" si="11"/>
        <v>975</v>
      </c>
      <c r="K292" s="20"/>
      <c r="L292" s="19" t="s">
        <v>15</v>
      </c>
      <c r="M292" s="19" t="s">
        <v>335</v>
      </c>
      <c r="N292" s="8"/>
      <c r="O292" s="7"/>
      <c r="T292" s="5"/>
    </row>
    <row r="293" spans="1:20">
      <c r="A293" s="19" t="s">
        <v>241</v>
      </c>
      <c r="B293" s="19" t="s">
        <v>552</v>
      </c>
      <c r="C293" s="19" t="s">
        <v>553</v>
      </c>
      <c r="D293" s="19">
        <v>100</v>
      </c>
      <c r="E293" s="19">
        <v>50</v>
      </c>
      <c r="F293" s="19">
        <v>50</v>
      </c>
      <c r="G293" s="19">
        <v>50</v>
      </c>
      <c r="H293" s="19">
        <f t="shared" ref="H293:H389" si="13">D293+E293+F293+G293</f>
        <v>250</v>
      </c>
      <c r="I293" s="23">
        <v>120</v>
      </c>
      <c r="J293" s="20">
        <f t="shared" si="11"/>
        <v>30000</v>
      </c>
      <c r="K293" s="20"/>
      <c r="L293" s="19" t="s">
        <v>15</v>
      </c>
      <c r="M293" s="19" t="s">
        <v>335</v>
      </c>
      <c r="N293" s="8"/>
      <c r="O293" s="7"/>
      <c r="T293" s="5"/>
    </row>
    <row r="294" spans="1:20">
      <c r="A294" s="19" t="s">
        <v>241</v>
      </c>
      <c r="B294" s="19" t="s">
        <v>554</v>
      </c>
      <c r="C294" s="19" t="s">
        <v>329</v>
      </c>
      <c r="D294" s="19">
        <v>4</v>
      </c>
      <c r="E294" s="19">
        <v>4</v>
      </c>
      <c r="F294" s="19"/>
      <c r="G294" s="19"/>
      <c r="H294" s="19">
        <f t="shared" si="13"/>
        <v>8</v>
      </c>
      <c r="I294" s="23">
        <v>250</v>
      </c>
      <c r="J294" s="20">
        <f t="shared" si="11"/>
        <v>2000</v>
      </c>
      <c r="K294" s="20"/>
      <c r="L294" s="19" t="s">
        <v>15</v>
      </c>
      <c r="M294" s="19" t="s">
        <v>335</v>
      </c>
      <c r="N294" s="8"/>
      <c r="O294" s="7"/>
      <c r="T294" s="5"/>
    </row>
    <row r="295" spans="1:20">
      <c r="A295" s="19" t="s">
        <v>241</v>
      </c>
      <c r="B295" s="19" t="s">
        <v>555</v>
      </c>
      <c r="C295" s="19" t="s">
        <v>553</v>
      </c>
      <c r="D295" s="19">
        <v>50</v>
      </c>
      <c r="E295" s="19">
        <v>50</v>
      </c>
      <c r="F295" s="19">
        <v>150</v>
      </c>
      <c r="G295" s="19"/>
      <c r="H295" s="19">
        <f t="shared" si="13"/>
        <v>250</v>
      </c>
      <c r="I295" s="23">
        <v>35.96</v>
      </c>
      <c r="J295" s="20">
        <f t="shared" si="11"/>
        <v>8990</v>
      </c>
      <c r="K295" s="20"/>
      <c r="L295" s="19" t="s">
        <v>15</v>
      </c>
      <c r="M295" s="19" t="s">
        <v>335</v>
      </c>
      <c r="N295" s="8"/>
      <c r="O295" s="7"/>
      <c r="T295" s="5"/>
    </row>
    <row r="296" spans="1:20">
      <c r="A296" s="19" t="s">
        <v>241</v>
      </c>
      <c r="B296" s="19" t="s">
        <v>556</v>
      </c>
      <c r="C296" s="19" t="s">
        <v>553</v>
      </c>
      <c r="D296" s="19">
        <v>25</v>
      </c>
      <c r="E296" s="19">
        <v>25</v>
      </c>
      <c r="F296" s="19">
        <v>75</v>
      </c>
      <c r="G296" s="19"/>
      <c r="H296" s="19">
        <f t="shared" si="13"/>
        <v>125</v>
      </c>
      <c r="I296" s="23">
        <v>42.83</v>
      </c>
      <c r="J296" s="20">
        <f t="shared" si="11"/>
        <v>5353.75</v>
      </c>
      <c r="K296" s="20"/>
      <c r="L296" s="19" t="s">
        <v>15</v>
      </c>
      <c r="M296" s="19" t="s">
        <v>335</v>
      </c>
      <c r="N296" s="8"/>
      <c r="O296" s="7"/>
      <c r="T296" s="5"/>
    </row>
    <row r="297" spans="1:20">
      <c r="A297" s="19" t="s">
        <v>241</v>
      </c>
      <c r="B297" s="19" t="s">
        <v>557</v>
      </c>
      <c r="C297" s="19" t="s">
        <v>329</v>
      </c>
      <c r="D297" s="19"/>
      <c r="E297" s="19">
        <v>10</v>
      </c>
      <c r="F297" s="19"/>
      <c r="G297" s="19"/>
      <c r="H297" s="19">
        <f t="shared" si="13"/>
        <v>10</v>
      </c>
      <c r="I297" s="23">
        <v>900</v>
      </c>
      <c r="J297" s="20">
        <f t="shared" si="11"/>
        <v>9000</v>
      </c>
      <c r="K297" s="20"/>
      <c r="L297" s="19" t="s">
        <v>15</v>
      </c>
      <c r="M297" s="19" t="s">
        <v>335</v>
      </c>
      <c r="N297" s="8"/>
      <c r="O297" s="7"/>
      <c r="T297" s="5"/>
    </row>
    <row r="298" spans="1:20">
      <c r="A298" s="19" t="s">
        <v>241</v>
      </c>
      <c r="B298" s="19" t="s">
        <v>558</v>
      </c>
      <c r="C298" s="19" t="s">
        <v>329</v>
      </c>
      <c r="D298" s="19">
        <v>10</v>
      </c>
      <c r="E298" s="19"/>
      <c r="F298" s="19"/>
      <c r="G298" s="19"/>
      <c r="H298" s="19">
        <f t="shared" si="13"/>
        <v>10</v>
      </c>
      <c r="I298" s="23">
        <v>1100</v>
      </c>
      <c r="J298" s="20">
        <f t="shared" si="11"/>
        <v>11000</v>
      </c>
      <c r="K298" s="20"/>
      <c r="L298" s="19" t="s">
        <v>15</v>
      </c>
      <c r="M298" s="19" t="s">
        <v>335</v>
      </c>
      <c r="N298" s="8"/>
      <c r="O298" s="7"/>
      <c r="T298" s="5"/>
    </row>
    <row r="299" spans="1:20">
      <c r="A299" s="19" t="s">
        <v>241</v>
      </c>
      <c r="B299" s="19" t="s">
        <v>559</v>
      </c>
      <c r="C299" s="19" t="s">
        <v>553</v>
      </c>
      <c r="D299" s="19"/>
      <c r="E299" s="19">
        <v>10</v>
      </c>
      <c r="F299" s="19"/>
      <c r="G299" s="19"/>
      <c r="H299" s="19">
        <f t="shared" si="13"/>
        <v>10</v>
      </c>
      <c r="I299" s="23">
        <v>196</v>
      </c>
      <c r="J299" s="20">
        <f t="shared" si="11"/>
        <v>1960</v>
      </c>
      <c r="K299" s="20"/>
      <c r="L299" s="19" t="s">
        <v>15</v>
      </c>
      <c r="M299" s="19" t="s">
        <v>335</v>
      </c>
      <c r="N299" s="8"/>
      <c r="O299" s="7"/>
      <c r="T299" s="5"/>
    </row>
    <row r="300" spans="1:20">
      <c r="A300" s="19" t="s">
        <v>301</v>
      </c>
      <c r="B300" s="19" t="s">
        <v>560</v>
      </c>
      <c r="C300" s="19" t="s">
        <v>329</v>
      </c>
      <c r="D300" s="19">
        <v>1</v>
      </c>
      <c r="E300" s="19">
        <v>1</v>
      </c>
      <c r="F300" s="19">
        <v>1</v>
      </c>
      <c r="G300" s="19">
        <v>1</v>
      </c>
      <c r="H300" s="19">
        <f t="shared" si="13"/>
        <v>4</v>
      </c>
      <c r="I300" s="23">
        <v>150000</v>
      </c>
      <c r="J300" s="20">
        <f t="shared" si="11"/>
        <v>600000</v>
      </c>
      <c r="K300" s="20"/>
      <c r="L300" s="19" t="s">
        <v>15</v>
      </c>
      <c r="M300" s="19" t="s">
        <v>335</v>
      </c>
      <c r="N300" s="8"/>
      <c r="O300" s="7"/>
      <c r="T300" s="5"/>
    </row>
    <row r="301" spans="1:20">
      <c r="A301" s="19" t="s">
        <v>44</v>
      </c>
      <c r="B301" s="19" t="s">
        <v>561</v>
      </c>
      <c r="C301" s="19" t="s">
        <v>562</v>
      </c>
      <c r="D301" s="19">
        <v>336</v>
      </c>
      <c r="E301" s="19">
        <v>336</v>
      </c>
      <c r="F301" s="19">
        <v>336</v>
      </c>
      <c r="G301" s="19">
        <v>336</v>
      </c>
      <c r="H301" s="19">
        <f t="shared" si="13"/>
        <v>1344</v>
      </c>
      <c r="I301" s="23">
        <v>96</v>
      </c>
      <c r="J301" s="20">
        <f t="shared" si="11"/>
        <v>129024</v>
      </c>
      <c r="K301" s="20"/>
      <c r="L301" s="19" t="s">
        <v>15</v>
      </c>
      <c r="M301" s="19" t="s">
        <v>335</v>
      </c>
      <c r="N301" s="8"/>
      <c r="O301" s="7"/>
      <c r="T301" s="5"/>
    </row>
    <row r="302" spans="1:20">
      <c r="A302" s="19" t="s">
        <v>44</v>
      </c>
      <c r="B302" s="19" t="s">
        <v>563</v>
      </c>
      <c r="C302" s="19" t="s">
        <v>562</v>
      </c>
      <c r="D302" s="19">
        <v>50</v>
      </c>
      <c r="E302" s="19">
        <v>50</v>
      </c>
      <c r="F302" s="19">
        <v>110</v>
      </c>
      <c r="G302" s="19">
        <v>50</v>
      </c>
      <c r="H302" s="19">
        <f t="shared" si="13"/>
        <v>260</v>
      </c>
      <c r="I302" s="23">
        <v>122</v>
      </c>
      <c r="J302" s="20">
        <f t="shared" si="11"/>
        <v>31720</v>
      </c>
      <c r="K302" s="20"/>
      <c r="L302" s="19" t="s">
        <v>15</v>
      </c>
      <c r="M302" s="19" t="s">
        <v>335</v>
      </c>
      <c r="N302" s="8"/>
      <c r="O302" s="7"/>
      <c r="T302" s="5"/>
    </row>
    <row r="303" spans="1:20">
      <c r="A303" s="19" t="s">
        <v>44</v>
      </c>
      <c r="B303" s="19" t="s">
        <v>697</v>
      </c>
      <c r="C303" s="19" t="s">
        <v>698</v>
      </c>
      <c r="D303" s="19">
        <v>18</v>
      </c>
      <c r="E303" s="19">
        <v>18</v>
      </c>
      <c r="F303" s="19">
        <v>18</v>
      </c>
      <c r="G303" s="19">
        <v>18</v>
      </c>
      <c r="H303" s="19">
        <f>D303+E303+F303+G303</f>
        <v>72</v>
      </c>
      <c r="I303" s="23">
        <v>138.06</v>
      </c>
      <c r="J303" s="20">
        <f t="shared" si="11"/>
        <v>9940.32</v>
      </c>
      <c r="K303" s="20"/>
      <c r="L303" s="19" t="s">
        <v>15</v>
      </c>
      <c r="M303" s="19" t="s">
        <v>335</v>
      </c>
      <c r="N303" s="8"/>
      <c r="O303" s="7"/>
      <c r="T303" s="5"/>
    </row>
    <row r="304" spans="1:20">
      <c r="A304" s="19" t="s">
        <v>44</v>
      </c>
      <c r="B304" s="19" t="s">
        <v>699</v>
      </c>
      <c r="C304" s="19" t="s">
        <v>698</v>
      </c>
      <c r="D304" s="19">
        <v>6</v>
      </c>
      <c r="E304" s="19">
        <v>6</v>
      </c>
      <c r="F304" s="19">
        <v>6</v>
      </c>
      <c r="G304" s="19">
        <v>6</v>
      </c>
      <c r="H304" s="19">
        <f>D304+E304+F304+G304</f>
        <v>24</v>
      </c>
      <c r="I304" s="23">
        <v>171.69</v>
      </c>
      <c r="J304" s="20">
        <f t="shared" si="11"/>
        <v>4120.5599999999995</v>
      </c>
      <c r="K304" s="20"/>
      <c r="L304" s="19" t="s">
        <v>15</v>
      </c>
      <c r="M304" s="19" t="s">
        <v>335</v>
      </c>
      <c r="N304" s="8"/>
      <c r="O304" s="7"/>
      <c r="T304" s="5"/>
    </row>
    <row r="305" spans="1:20">
      <c r="A305" s="19" t="s">
        <v>44</v>
      </c>
      <c r="B305" s="19" t="s">
        <v>564</v>
      </c>
      <c r="C305" s="19" t="s">
        <v>562</v>
      </c>
      <c r="D305" s="19"/>
      <c r="E305" s="19">
        <v>3</v>
      </c>
      <c r="F305" s="19"/>
      <c r="G305" s="19"/>
      <c r="H305" s="19">
        <f t="shared" si="13"/>
        <v>3</v>
      </c>
      <c r="I305" s="23">
        <v>200</v>
      </c>
      <c r="J305" s="20">
        <f t="shared" si="11"/>
        <v>600</v>
      </c>
      <c r="K305" s="20"/>
      <c r="L305" s="19" t="s">
        <v>15</v>
      </c>
      <c r="M305" s="19" t="s">
        <v>335</v>
      </c>
      <c r="N305" s="8"/>
      <c r="O305" s="7"/>
      <c r="T305" s="5"/>
    </row>
    <row r="306" spans="1:20">
      <c r="A306" s="19" t="s">
        <v>44</v>
      </c>
      <c r="B306" s="19" t="s">
        <v>565</v>
      </c>
      <c r="C306" s="19" t="s">
        <v>562</v>
      </c>
      <c r="D306" s="19">
        <v>30</v>
      </c>
      <c r="E306" s="19">
        <v>60</v>
      </c>
      <c r="F306" s="19">
        <v>30</v>
      </c>
      <c r="G306" s="19"/>
      <c r="H306" s="19">
        <f t="shared" si="13"/>
        <v>120</v>
      </c>
      <c r="I306" s="23">
        <v>150</v>
      </c>
      <c r="J306" s="20">
        <f t="shared" si="11"/>
        <v>18000</v>
      </c>
      <c r="K306" s="20"/>
      <c r="L306" s="19" t="s">
        <v>15</v>
      </c>
      <c r="M306" s="19" t="s">
        <v>335</v>
      </c>
      <c r="N306" s="8"/>
      <c r="O306" s="7"/>
      <c r="T306" s="5"/>
    </row>
    <row r="307" spans="1:20">
      <c r="A307" s="19" t="s">
        <v>44</v>
      </c>
      <c r="B307" s="19" t="s">
        <v>566</v>
      </c>
      <c r="C307" s="19" t="s">
        <v>562</v>
      </c>
      <c r="D307" s="19"/>
      <c r="E307" s="19"/>
      <c r="F307" s="19"/>
      <c r="G307" s="19">
        <v>3</v>
      </c>
      <c r="H307" s="19">
        <f t="shared" si="13"/>
        <v>3</v>
      </c>
      <c r="I307" s="23">
        <v>625</v>
      </c>
      <c r="J307" s="20">
        <f t="shared" si="11"/>
        <v>1875</v>
      </c>
      <c r="K307" s="20"/>
      <c r="L307" s="19" t="s">
        <v>15</v>
      </c>
      <c r="M307" s="19" t="s">
        <v>335</v>
      </c>
      <c r="N307" s="8"/>
      <c r="O307" s="7"/>
      <c r="T307" s="5"/>
    </row>
    <row r="308" spans="1:20">
      <c r="A308" s="19" t="s">
        <v>44</v>
      </c>
      <c r="B308" s="19" t="s">
        <v>567</v>
      </c>
      <c r="C308" s="19" t="s">
        <v>562</v>
      </c>
      <c r="D308" s="19"/>
      <c r="E308" s="19"/>
      <c r="F308" s="19">
        <v>2</v>
      </c>
      <c r="G308" s="19"/>
      <c r="H308" s="19">
        <f t="shared" si="13"/>
        <v>2</v>
      </c>
      <c r="I308" s="23">
        <v>675</v>
      </c>
      <c r="J308" s="20">
        <f t="shared" si="11"/>
        <v>1350</v>
      </c>
      <c r="K308" s="20"/>
      <c r="L308" s="19" t="s">
        <v>15</v>
      </c>
      <c r="M308" s="19" t="s">
        <v>335</v>
      </c>
      <c r="N308" s="8"/>
      <c r="O308" s="7"/>
      <c r="T308" s="5"/>
    </row>
    <row r="309" spans="1:20">
      <c r="A309" s="19" t="s">
        <v>44</v>
      </c>
      <c r="B309" s="19" t="s">
        <v>568</v>
      </c>
      <c r="C309" s="19" t="s">
        <v>569</v>
      </c>
      <c r="D309" s="19"/>
      <c r="E309" s="19">
        <v>3</v>
      </c>
      <c r="F309" s="19"/>
      <c r="G309" s="19"/>
      <c r="H309" s="19">
        <f t="shared" si="13"/>
        <v>3</v>
      </c>
      <c r="I309" s="23">
        <v>3100</v>
      </c>
      <c r="J309" s="20">
        <f t="shared" si="11"/>
        <v>9300</v>
      </c>
      <c r="K309" s="20"/>
      <c r="L309" s="19" t="s">
        <v>15</v>
      </c>
      <c r="M309" s="19" t="s">
        <v>335</v>
      </c>
      <c r="N309" s="8"/>
      <c r="O309" s="7"/>
      <c r="T309" s="5"/>
    </row>
    <row r="310" spans="1:20">
      <c r="A310" s="19" t="s">
        <v>44</v>
      </c>
      <c r="B310" s="19" t="s">
        <v>570</v>
      </c>
      <c r="C310" s="19" t="s">
        <v>571</v>
      </c>
      <c r="D310" s="19"/>
      <c r="E310" s="19"/>
      <c r="F310" s="19">
        <v>2</v>
      </c>
      <c r="G310" s="19"/>
      <c r="H310" s="19">
        <f t="shared" si="13"/>
        <v>2</v>
      </c>
      <c r="I310" s="23">
        <v>3500</v>
      </c>
      <c r="J310" s="20">
        <f t="shared" si="11"/>
        <v>7000</v>
      </c>
      <c r="K310" s="20"/>
      <c r="L310" s="19" t="s">
        <v>15</v>
      </c>
      <c r="M310" s="19" t="s">
        <v>335</v>
      </c>
      <c r="N310" s="8"/>
      <c r="O310" s="7"/>
      <c r="T310" s="5"/>
    </row>
    <row r="311" spans="1:20">
      <c r="A311" s="19" t="s">
        <v>44</v>
      </c>
      <c r="B311" s="19" t="s">
        <v>572</v>
      </c>
      <c r="C311" s="19" t="s">
        <v>562</v>
      </c>
      <c r="D311" s="19"/>
      <c r="E311" s="19"/>
      <c r="F311" s="19"/>
      <c r="G311" s="19">
        <v>1</v>
      </c>
      <c r="H311" s="19">
        <f t="shared" si="13"/>
        <v>1</v>
      </c>
      <c r="I311" s="23">
        <v>825</v>
      </c>
      <c r="J311" s="20">
        <f t="shared" si="11"/>
        <v>825</v>
      </c>
      <c r="K311" s="20"/>
      <c r="L311" s="19" t="s">
        <v>15</v>
      </c>
      <c r="M311" s="19" t="s">
        <v>335</v>
      </c>
      <c r="N311" s="8"/>
      <c r="O311" s="7"/>
      <c r="T311" s="5"/>
    </row>
    <row r="312" spans="1:20">
      <c r="A312" s="19" t="s">
        <v>44</v>
      </c>
      <c r="B312" s="19" t="s">
        <v>573</v>
      </c>
      <c r="C312" s="19" t="s">
        <v>562</v>
      </c>
      <c r="D312" s="19"/>
      <c r="E312" s="19"/>
      <c r="F312" s="19">
        <v>1</v>
      </c>
      <c r="G312" s="19"/>
      <c r="H312" s="19">
        <f t="shared" si="13"/>
        <v>1</v>
      </c>
      <c r="I312" s="23">
        <v>1095</v>
      </c>
      <c r="J312" s="20">
        <f t="shared" si="11"/>
        <v>1095</v>
      </c>
      <c r="K312" s="20"/>
      <c r="L312" s="19" t="s">
        <v>15</v>
      </c>
      <c r="M312" s="19" t="s">
        <v>335</v>
      </c>
      <c r="N312" s="8"/>
      <c r="O312" s="7"/>
      <c r="T312" s="5"/>
    </row>
    <row r="313" spans="1:20">
      <c r="A313" s="19" t="s">
        <v>101</v>
      </c>
      <c r="B313" s="19" t="s">
        <v>574</v>
      </c>
      <c r="C313" s="19" t="s">
        <v>562</v>
      </c>
      <c r="D313" s="19">
        <v>5</v>
      </c>
      <c r="E313" s="19"/>
      <c r="F313" s="19"/>
      <c r="G313" s="19"/>
      <c r="H313" s="19">
        <f t="shared" si="13"/>
        <v>5</v>
      </c>
      <c r="I313" s="23">
        <v>385</v>
      </c>
      <c r="J313" s="20">
        <f t="shared" si="11"/>
        <v>1925</v>
      </c>
      <c r="K313" s="20"/>
      <c r="L313" s="19" t="s">
        <v>15</v>
      </c>
      <c r="M313" s="19" t="s">
        <v>335</v>
      </c>
      <c r="N313" s="8"/>
      <c r="O313" s="7"/>
      <c r="T313" s="5"/>
    </row>
    <row r="314" spans="1:20">
      <c r="A314" s="19" t="s">
        <v>101</v>
      </c>
      <c r="B314" s="19" t="s">
        <v>575</v>
      </c>
      <c r="C314" s="19" t="s">
        <v>571</v>
      </c>
      <c r="D314" s="19"/>
      <c r="E314" s="19">
        <v>6</v>
      </c>
      <c r="F314" s="19">
        <v>6</v>
      </c>
      <c r="G314" s="19"/>
      <c r="H314" s="19">
        <f t="shared" si="13"/>
        <v>12</v>
      </c>
      <c r="I314" s="23">
        <v>2000</v>
      </c>
      <c r="J314" s="20">
        <f t="shared" si="11"/>
        <v>24000</v>
      </c>
      <c r="K314" s="20"/>
      <c r="L314" s="19" t="s">
        <v>15</v>
      </c>
      <c r="M314" s="19" t="s">
        <v>335</v>
      </c>
      <c r="N314" s="8"/>
      <c r="O314" s="7"/>
      <c r="T314" s="5"/>
    </row>
    <row r="315" spans="1:20">
      <c r="A315" s="19" t="s">
        <v>101</v>
      </c>
      <c r="B315" s="19" t="s">
        <v>576</v>
      </c>
      <c r="C315" s="19" t="s">
        <v>562</v>
      </c>
      <c r="D315" s="19">
        <v>2</v>
      </c>
      <c r="E315" s="19">
        <v>2</v>
      </c>
      <c r="F315" s="19">
        <v>1</v>
      </c>
      <c r="G315" s="19"/>
      <c r="H315" s="19">
        <f t="shared" si="13"/>
        <v>5</v>
      </c>
      <c r="I315" s="23">
        <v>475</v>
      </c>
      <c r="J315" s="20">
        <f t="shared" si="11"/>
        <v>2375</v>
      </c>
      <c r="K315" s="20"/>
      <c r="L315" s="19" t="s">
        <v>15</v>
      </c>
      <c r="M315" s="19" t="s">
        <v>335</v>
      </c>
      <c r="N315" s="8"/>
      <c r="O315" s="7"/>
      <c r="T315" s="5"/>
    </row>
    <row r="316" spans="1:20">
      <c r="A316" s="19" t="s">
        <v>44</v>
      </c>
      <c r="B316" s="19" t="s">
        <v>577</v>
      </c>
      <c r="C316" s="19" t="s">
        <v>562</v>
      </c>
      <c r="D316" s="19"/>
      <c r="E316" s="19">
        <v>5</v>
      </c>
      <c r="F316" s="19">
        <v>5</v>
      </c>
      <c r="G316" s="19">
        <v>5</v>
      </c>
      <c r="H316" s="19">
        <f t="shared" si="13"/>
        <v>15</v>
      </c>
      <c r="I316" s="23">
        <v>365</v>
      </c>
      <c r="J316" s="20">
        <f t="shared" si="11"/>
        <v>5475</v>
      </c>
      <c r="K316" s="20"/>
      <c r="L316" s="19" t="s">
        <v>15</v>
      </c>
      <c r="M316" s="19" t="s">
        <v>335</v>
      </c>
      <c r="N316" s="8"/>
      <c r="O316" s="7"/>
      <c r="T316" s="5"/>
    </row>
    <row r="317" spans="1:20">
      <c r="A317" s="19" t="s">
        <v>44</v>
      </c>
      <c r="B317" s="19" t="s">
        <v>578</v>
      </c>
      <c r="C317" s="19" t="s">
        <v>579</v>
      </c>
      <c r="D317" s="19">
        <v>5</v>
      </c>
      <c r="E317" s="19"/>
      <c r="F317" s="19"/>
      <c r="G317" s="19"/>
      <c r="H317" s="19">
        <f t="shared" si="13"/>
        <v>5</v>
      </c>
      <c r="I317" s="23">
        <v>1225</v>
      </c>
      <c r="J317" s="20">
        <f t="shared" si="11"/>
        <v>6125</v>
      </c>
      <c r="K317" s="20"/>
      <c r="L317" s="19" t="s">
        <v>15</v>
      </c>
      <c r="M317" s="19" t="s">
        <v>335</v>
      </c>
      <c r="N317" s="8"/>
      <c r="O317" s="7"/>
      <c r="T317" s="5"/>
    </row>
    <row r="318" spans="1:20">
      <c r="A318" s="19" t="s">
        <v>50</v>
      </c>
      <c r="B318" s="19" t="s">
        <v>580</v>
      </c>
      <c r="C318" s="19" t="s">
        <v>579</v>
      </c>
      <c r="D318" s="19"/>
      <c r="E318" s="19"/>
      <c r="F318" s="19"/>
      <c r="G318" s="19">
        <v>2</v>
      </c>
      <c r="H318" s="19">
        <f t="shared" si="13"/>
        <v>2</v>
      </c>
      <c r="I318" s="23">
        <v>1500</v>
      </c>
      <c r="J318" s="20">
        <f t="shared" si="11"/>
        <v>3000</v>
      </c>
      <c r="K318" s="20"/>
      <c r="L318" s="19" t="s">
        <v>15</v>
      </c>
      <c r="M318" s="19" t="s">
        <v>335</v>
      </c>
      <c r="N318" s="8"/>
      <c r="O318" s="7"/>
      <c r="T318" s="5"/>
    </row>
    <row r="319" spans="1:20">
      <c r="A319" s="19" t="s">
        <v>44</v>
      </c>
      <c r="B319" s="19" t="s">
        <v>581</v>
      </c>
      <c r="C319" s="19" t="s">
        <v>582</v>
      </c>
      <c r="D319" s="19"/>
      <c r="E319" s="19"/>
      <c r="F319" s="19"/>
      <c r="G319" s="19">
        <v>5</v>
      </c>
      <c r="H319" s="19">
        <f t="shared" si="13"/>
        <v>5</v>
      </c>
      <c r="I319" s="23">
        <v>500</v>
      </c>
      <c r="J319" s="20">
        <f t="shared" si="11"/>
        <v>2500</v>
      </c>
      <c r="K319" s="20"/>
      <c r="L319" s="19" t="s">
        <v>15</v>
      </c>
      <c r="M319" s="19" t="s">
        <v>335</v>
      </c>
      <c r="N319" s="8"/>
      <c r="O319" s="7"/>
      <c r="T319" s="5"/>
    </row>
    <row r="320" spans="1:20">
      <c r="A320" s="19" t="s">
        <v>101</v>
      </c>
      <c r="B320" s="19" t="s">
        <v>583</v>
      </c>
      <c r="C320" s="19" t="s">
        <v>562</v>
      </c>
      <c r="D320" s="19">
        <v>5</v>
      </c>
      <c r="E320" s="19"/>
      <c r="F320" s="19"/>
      <c r="G320" s="19">
        <v>5</v>
      </c>
      <c r="H320" s="19">
        <f t="shared" si="13"/>
        <v>10</v>
      </c>
      <c r="I320" s="23">
        <v>575</v>
      </c>
      <c r="J320" s="20">
        <f t="shared" si="11"/>
        <v>5750</v>
      </c>
      <c r="K320" s="20"/>
      <c r="L320" s="19" t="s">
        <v>15</v>
      </c>
      <c r="M320" s="19" t="s">
        <v>335</v>
      </c>
      <c r="N320" s="8"/>
      <c r="O320" s="7"/>
      <c r="T320" s="5"/>
    </row>
    <row r="321" spans="1:20">
      <c r="A321" s="19" t="s">
        <v>101</v>
      </c>
      <c r="B321" s="19" t="s">
        <v>584</v>
      </c>
      <c r="C321" s="19" t="s">
        <v>571</v>
      </c>
      <c r="D321" s="19"/>
      <c r="E321" s="19">
        <v>5</v>
      </c>
      <c r="F321" s="19"/>
      <c r="G321" s="19"/>
      <c r="H321" s="19">
        <f t="shared" si="13"/>
        <v>5</v>
      </c>
      <c r="I321" s="23">
        <v>3100</v>
      </c>
      <c r="J321" s="20">
        <f t="shared" ref="J321:J340" si="14">H321*I321</f>
        <v>15500</v>
      </c>
      <c r="K321" s="20"/>
      <c r="L321" s="19" t="s">
        <v>15</v>
      </c>
      <c r="M321" s="19" t="s">
        <v>335</v>
      </c>
      <c r="N321" s="8"/>
      <c r="O321" s="7"/>
      <c r="T321" s="5"/>
    </row>
    <row r="322" spans="1:20">
      <c r="A322" s="19" t="s">
        <v>101</v>
      </c>
      <c r="B322" s="19" t="s">
        <v>585</v>
      </c>
      <c r="C322" s="19" t="s">
        <v>571</v>
      </c>
      <c r="D322" s="19"/>
      <c r="E322" s="19"/>
      <c r="F322" s="19">
        <v>5</v>
      </c>
      <c r="G322" s="19"/>
      <c r="H322" s="19">
        <f t="shared" si="13"/>
        <v>5</v>
      </c>
      <c r="I322" s="23">
        <v>3400</v>
      </c>
      <c r="J322" s="20">
        <f t="shared" si="14"/>
        <v>17000</v>
      </c>
      <c r="K322" s="20"/>
      <c r="L322" s="19" t="s">
        <v>15</v>
      </c>
      <c r="M322" s="19" t="s">
        <v>335</v>
      </c>
      <c r="N322" s="8"/>
      <c r="O322" s="7"/>
      <c r="T322" s="5"/>
    </row>
    <row r="323" spans="1:20">
      <c r="A323" s="19" t="s">
        <v>44</v>
      </c>
      <c r="B323" s="19" t="s">
        <v>586</v>
      </c>
      <c r="C323" s="19" t="s">
        <v>562</v>
      </c>
      <c r="D323" s="19">
        <v>72</v>
      </c>
      <c r="E323" s="19">
        <v>72</v>
      </c>
      <c r="F323" s="19">
        <v>72</v>
      </c>
      <c r="G323" s="19">
        <v>72</v>
      </c>
      <c r="H323" s="19">
        <f t="shared" si="13"/>
        <v>288</v>
      </c>
      <c r="I323" s="23">
        <v>250</v>
      </c>
      <c r="J323" s="20">
        <f t="shared" si="14"/>
        <v>72000</v>
      </c>
      <c r="K323" s="20"/>
      <c r="L323" s="19" t="s">
        <v>15</v>
      </c>
      <c r="M323" s="19" t="s">
        <v>335</v>
      </c>
      <c r="N323" s="8"/>
      <c r="O323" s="7"/>
      <c r="T323" s="5"/>
    </row>
    <row r="324" spans="1:20">
      <c r="A324" s="19" t="s">
        <v>44</v>
      </c>
      <c r="B324" s="19" t="s">
        <v>587</v>
      </c>
      <c r="C324" s="19" t="s">
        <v>562</v>
      </c>
      <c r="D324" s="19">
        <v>5</v>
      </c>
      <c r="E324" s="19">
        <v>5</v>
      </c>
      <c r="F324" s="19">
        <v>5</v>
      </c>
      <c r="G324" s="19"/>
      <c r="H324" s="19">
        <f t="shared" si="13"/>
        <v>15</v>
      </c>
      <c r="I324" s="23">
        <v>590</v>
      </c>
      <c r="J324" s="20">
        <f t="shared" si="14"/>
        <v>8850</v>
      </c>
      <c r="K324" s="20"/>
      <c r="L324" s="19" t="s">
        <v>15</v>
      </c>
      <c r="M324" s="19" t="s">
        <v>335</v>
      </c>
      <c r="N324" s="8"/>
      <c r="O324" s="7"/>
      <c r="T324" s="5"/>
    </row>
    <row r="325" spans="1:20">
      <c r="A325" s="19" t="s">
        <v>44</v>
      </c>
      <c r="B325" s="19" t="s">
        <v>588</v>
      </c>
      <c r="C325" s="19" t="s">
        <v>562</v>
      </c>
      <c r="D325" s="19">
        <v>80</v>
      </c>
      <c r="E325" s="19">
        <v>80</v>
      </c>
      <c r="F325" s="19">
        <v>80</v>
      </c>
      <c r="G325" s="19">
        <v>80</v>
      </c>
      <c r="H325" s="19">
        <f t="shared" si="13"/>
        <v>320</v>
      </c>
      <c r="I325" s="23">
        <v>147.5</v>
      </c>
      <c r="J325" s="20">
        <f t="shared" si="14"/>
        <v>47200</v>
      </c>
      <c r="K325" s="20"/>
      <c r="L325" s="19" t="s">
        <v>15</v>
      </c>
      <c r="M325" s="19" t="s">
        <v>335</v>
      </c>
      <c r="N325" s="8"/>
      <c r="O325" s="7"/>
      <c r="T325" s="5"/>
    </row>
    <row r="326" spans="1:20">
      <c r="A326" s="19" t="s">
        <v>44</v>
      </c>
      <c r="B326" s="19" t="s">
        <v>589</v>
      </c>
      <c r="C326" s="19" t="s">
        <v>388</v>
      </c>
      <c r="D326" s="19">
        <v>100</v>
      </c>
      <c r="E326" s="19">
        <v>200</v>
      </c>
      <c r="F326" s="19">
        <v>100</v>
      </c>
      <c r="G326" s="19"/>
      <c r="H326" s="19">
        <f t="shared" si="13"/>
        <v>400</v>
      </c>
      <c r="I326" s="23">
        <v>53.1</v>
      </c>
      <c r="J326" s="20">
        <f t="shared" si="14"/>
        <v>21240</v>
      </c>
      <c r="K326" s="20"/>
      <c r="L326" s="19" t="s">
        <v>14</v>
      </c>
      <c r="M326" s="19" t="s">
        <v>335</v>
      </c>
      <c r="N326" s="8"/>
      <c r="O326" s="7"/>
      <c r="T326" s="5"/>
    </row>
    <row r="327" spans="1:20">
      <c r="A327" s="19" t="s">
        <v>240</v>
      </c>
      <c r="B327" s="19" t="s">
        <v>590</v>
      </c>
      <c r="C327" s="19" t="s">
        <v>329</v>
      </c>
      <c r="D327" s="19">
        <v>15</v>
      </c>
      <c r="E327" s="19">
        <v>15</v>
      </c>
      <c r="F327" s="19">
        <v>15</v>
      </c>
      <c r="G327" s="19">
        <v>15</v>
      </c>
      <c r="H327" s="19">
        <f t="shared" si="13"/>
        <v>60</v>
      </c>
      <c r="I327" s="23">
        <v>590</v>
      </c>
      <c r="J327" s="20">
        <f t="shared" si="14"/>
        <v>35400</v>
      </c>
      <c r="K327" s="20"/>
      <c r="L327" s="19" t="s">
        <v>15</v>
      </c>
      <c r="M327" s="19" t="s">
        <v>335</v>
      </c>
      <c r="N327" s="8"/>
      <c r="O327" s="7"/>
      <c r="T327" s="5"/>
    </row>
    <row r="328" spans="1:20">
      <c r="A328" s="19" t="s">
        <v>240</v>
      </c>
      <c r="B328" s="19" t="s">
        <v>591</v>
      </c>
      <c r="C328" s="19" t="s">
        <v>329</v>
      </c>
      <c r="D328" s="19"/>
      <c r="E328" s="19">
        <v>10</v>
      </c>
      <c r="F328" s="19">
        <v>10</v>
      </c>
      <c r="G328" s="19"/>
      <c r="H328" s="19">
        <f t="shared" si="13"/>
        <v>20</v>
      </c>
      <c r="I328" s="23">
        <v>49.95</v>
      </c>
      <c r="J328" s="20">
        <f t="shared" si="14"/>
        <v>999</v>
      </c>
      <c r="K328" s="20"/>
      <c r="L328" s="19" t="s">
        <v>15</v>
      </c>
      <c r="M328" s="19" t="s">
        <v>335</v>
      </c>
      <c r="N328" s="8"/>
      <c r="O328" s="7"/>
      <c r="T328" s="5"/>
    </row>
    <row r="329" spans="1:20">
      <c r="A329" s="19" t="s">
        <v>240</v>
      </c>
      <c r="B329" s="19" t="s">
        <v>592</v>
      </c>
      <c r="C329" s="19" t="s">
        <v>329</v>
      </c>
      <c r="D329" s="19"/>
      <c r="E329" s="19"/>
      <c r="F329" s="19">
        <v>5</v>
      </c>
      <c r="G329" s="19"/>
      <c r="H329" s="19">
        <f t="shared" si="13"/>
        <v>5</v>
      </c>
      <c r="I329" s="23">
        <v>111.27</v>
      </c>
      <c r="J329" s="20">
        <f t="shared" si="14"/>
        <v>556.35</v>
      </c>
      <c r="K329" s="20"/>
      <c r="L329" s="19" t="s">
        <v>15</v>
      </c>
      <c r="M329" s="19" t="s">
        <v>335</v>
      </c>
      <c r="N329" s="8"/>
      <c r="O329" s="7"/>
      <c r="T329" s="5"/>
    </row>
    <row r="330" spans="1:20">
      <c r="A330" s="19" t="s">
        <v>240</v>
      </c>
      <c r="B330" s="19" t="s">
        <v>593</v>
      </c>
      <c r="C330" s="19" t="s">
        <v>329</v>
      </c>
      <c r="D330" s="19">
        <v>150</v>
      </c>
      <c r="E330" s="19">
        <v>150</v>
      </c>
      <c r="F330" s="19">
        <v>300</v>
      </c>
      <c r="G330" s="19"/>
      <c r="H330" s="19">
        <f t="shared" si="13"/>
        <v>600</v>
      </c>
      <c r="I330" s="23">
        <v>182.9</v>
      </c>
      <c r="J330" s="20">
        <f t="shared" si="14"/>
        <v>109740</v>
      </c>
      <c r="K330" s="20"/>
      <c r="L330" s="19" t="s">
        <v>15</v>
      </c>
      <c r="M330" s="19" t="s">
        <v>335</v>
      </c>
      <c r="N330" s="8"/>
      <c r="O330" s="7"/>
      <c r="T330" s="5"/>
    </row>
    <row r="331" spans="1:20">
      <c r="A331" s="19" t="s">
        <v>172</v>
      </c>
      <c r="B331" s="19" t="s">
        <v>594</v>
      </c>
      <c r="C331" s="19" t="s">
        <v>329</v>
      </c>
      <c r="D331" s="19">
        <v>40</v>
      </c>
      <c r="E331" s="19">
        <v>40</v>
      </c>
      <c r="F331" s="19">
        <v>40</v>
      </c>
      <c r="G331" s="19">
        <v>40</v>
      </c>
      <c r="H331" s="19">
        <f t="shared" si="13"/>
        <v>160</v>
      </c>
      <c r="I331" s="23">
        <v>141.38</v>
      </c>
      <c r="J331" s="20">
        <f t="shared" si="14"/>
        <v>22620.799999999999</v>
      </c>
      <c r="K331" s="20"/>
      <c r="L331" s="19" t="s">
        <v>15</v>
      </c>
      <c r="M331" s="19" t="s">
        <v>335</v>
      </c>
      <c r="N331" s="8"/>
      <c r="O331" s="7"/>
      <c r="T331" s="5"/>
    </row>
    <row r="332" spans="1:20">
      <c r="A332" s="19" t="s">
        <v>240</v>
      </c>
      <c r="B332" s="19" t="s">
        <v>689</v>
      </c>
      <c r="C332" s="19" t="s">
        <v>473</v>
      </c>
      <c r="D332" s="19">
        <v>65</v>
      </c>
      <c r="E332" s="19">
        <v>65</v>
      </c>
      <c r="F332" s="19">
        <v>65</v>
      </c>
      <c r="G332" s="19">
        <v>65</v>
      </c>
      <c r="H332" s="19">
        <f t="shared" si="13"/>
        <v>260</v>
      </c>
      <c r="I332" s="23">
        <v>100</v>
      </c>
      <c r="J332" s="20">
        <f t="shared" si="14"/>
        <v>26000</v>
      </c>
      <c r="K332" s="20"/>
      <c r="L332" s="19" t="s">
        <v>15</v>
      </c>
      <c r="M332" s="19" t="s">
        <v>335</v>
      </c>
      <c r="N332" s="8"/>
      <c r="O332" s="7"/>
      <c r="T332" s="5"/>
    </row>
    <row r="333" spans="1:20">
      <c r="A333" s="19" t="s">
        <v>240</v>
      </c>
      <c r="B333" s="19" t="s">
        <v>690</v>
      </c>
      <c r="C333" s="19" t="s">
        <v>473</v>
      </c>
      <c r="D333" s="19">
        <v>65</v>
      </c>
      <c r="E333" s="19">
        <v>65</v>
      </c>
      <c r="F333" s="19">
        <v>65</v>
      </c>
      <c r="G333" s="19">
        <v>65</v>
      </c>
      <c r="H333" s="19">
        <f>D333+E333+F333+G333</f>
        <v>260</v>
      </c>
      <c r="I333" s="23">
        <v>50</v>
      </c>
      <c r="J333" s="20">
        <f t="shared" si="14"/>
        <v>13000</v>
      </c>
      <c r="K333" s="20"/>
      <c r="L333" s="19" t="s">
        <v>15</v>
      </c>
      <c r="M333" s="19" t="s">
        <v>335</v>
      </c>
      <c r="N333" s="8"/>
      <c r="O333" s="7"/>
      <c r="T333" s="5"/>
    </row>
    <row r="334" spans="1:20">
      <c r="A334" s="19" t="s">
        <v>240</v>
      </c>
      <c r="B334" s="19" t="s">
        <v>691</v>
      </c>
      <c r="C334" s="19" t="s">
        <v>473</v>
      </c>
      <c r="D334" s="19">
        <v>65</v>
      </c>
      <c r="E334" s="19">
        <v>65</v>
      </c>
      <c r="F334" s="19">
        <v>65</v>
      </c>
      <c r="G334" s="19">
        <v>65</v>
      </c>
      <c r="H334" s="19">
        <f>D334+E334+F334+G334</f>
        <v>260</v>
      </c>
      <c r="I334" s="23">
        <v>75</v>
      </c>
      <c r="J334" s="20">
        <f t="shared" si="14"/>
        <v>19500</v>
      </c>
      <c r="K334" s="20"/>
      <c r="L334" s="19" t="s">
        <v>15</v>
      </c>
      <c r="M334" s="19" t="s">
        <v>335</v>
      </c>
      <c r="N334" s="8"/>
      <c r="O334" s="7"/>
      <c r="T334" s="5"/>
    </row>
    <row r="335" spans="1:20">
      <c r="A335" s="19" t="s">
        <v>240</v>
      </c>
      <c r="B335" s="19" t="s">
        <v>595</v>
      </c>
      <c r="C335" s="19" t="s">
        <v>700</v>
      </c>
      <c r="D335" s="19">
        <v>252</v>
      </c>
      <c r="E335" s="19">
        <v>252</v>
      </c>
      <c r="F335" s="19">
        <v>248</v>
      </c>
      <c r="G335" s="19">
        <v>248</v>
      </c>
      <c r="H335" s="19">
        <f>D335+E335+F335+G335</f>
        <v>1000</v>
      </c>
      <c r="I335" s="23">
        <v>30</v>
      </c>
      <c r="J335" s="20">
        <f t="shared" si="14"/>
        <v>30000</v>
      </c>
      <c r="K335" s="20"/>
      <c r="L335" s="19" t="s">
        <v>15</v>
      </c>
      <c r="M335" s="19" t="s">
        <v>335</v>
      </c>
      <c r="N335" s="8"/>
      <c r="O335" s="7"/>
      <c r="T335" s="5"/>
    </row>
    <row r="336" spans="1:20">
      <c r="A336" s="19" t="s">
        <v>240</v>
      </c>
      <c r="B336" s="19" t="s">
        <v>596</v>
      </c>
      <c r="C336" s="19" t="s">
        <v>445</v>
      </c>
      <c r="D336" s="19">
        <v>5</v>
      </c>
      <c r="E336" s="19">
        <v>5</v>
      </c>
      <c r="F336" s="19">
        <v>5</v>
      </c>
      <c r="G336" s="19">
        <v>5</v>
      </c>
      <c r="H336" s="19">
        <f t="shared" si="13"/>
        <v>20</v>
      </c>
      <c r="I336" s="23">
        <v>75</v>
      </c>
      <c r="J336" s="20">
        <f t="shared" si="14"/>
        <v>1500</v>
      </c>
      <c r="K336" s="20"/>
      <c r="L336" s="19" t="s">
        <v>15</v>
      </c>
      <c r="M336" s="19" t="s">
        <v>335</v>
      </c>
      <c r="N336" s="8"/>
      <c r="O336" s="7"/>
      <c r="T336" s="5"/>
    </row>
    <row r="337" spans="1:20">
      <c r="A337" s="19" t="s">
        <v>205</v>
      </c>
      <c r="B337" s="19" t="s">
        <v>597</v>
      </c>
      <c r="C337" s="19" t="s">
        <v>329</v>
      </c>
      <c r="D337" s="19"/>
      <c r="E337" s="19">
        <v>6</v>
      </c>
      <c r="F337" s="19">
        <v>18</v>
      </c>
      <c r="G337" s="19">
        <v>18</v>
      </c>
      <c r="H337" s="19">
        <f t="shared" si="13"/>
        <v>42</v>
      </c>
      <c r="I337" s="23">
        <v>100</v>
      </c>
      <c r="J337" s="20">
        <f t="shared" si="14"/>
        <v>4200</v>
      </c>
      <c r="K337" s="20"/>
      <c r="L337" s="19" t="s">
        <v>15</v>
      </c>
      <c r="M337" s="19" t="s">
        <v>335</v>
      </c>
      <c r="N337" s="8"/>
      <c r="O337" s="7"/>
      <c r="T337" s="5"/>
    </row>
    <row r="338" spans="1:20">
      <c r="A338" s="19" t="s">
        <v>35</v>
      </c>
      <c r="B338" s="19" t="s">
        <v>598</v>
      </c>
      <c r="C338" s="19" t="s">
        <v>407</v>
      </c>
      <c r="D338" s="19">
        <v>25</v>
      </c>
      <c r="E338" s="19">
        <v>25</v>
      </c>
      <c r="F338" s="19">
        <v>25</v>
      </c>
      <c r="G338" s="19">
        <v>25</v>
      </c>
      <c r="H338" s="19">
        <f t="shared" si="13"/>
        <v>100</v>
      </c>
      <c r="I338" s="23">
        <v>45</v>
      </c>
      <c r="J338" s="20">
        <f t="shared" si="14"/>
        <v>4500</v>
      </c>
      <c r="K338" s="20"/>
      <c r="L338" s="19" t="s">
        <v>15</v>
      </c>
      <c r="M338" s="19" t="s">
        <v>335</v>
      </c>
      <c r="N338" s="8"/>
      <c r="O338" s="7"/>
      <c r="T338" s="5"/>
    </row>
    <row r="339" spans="1:20">
      <c r="A339" s="19" t="s">
        <v>35</v>
      </c>
      <c r="B339" s="19" t="s">
        <v>599</v>
      </c>
      <c r="C339" s="19" t="s">
        <v>407</v>
      </c>
      <c r="D339" s="19"/>
      <c r="E339" s="19"/>
      <c r="F339" s="19">
        <v>5</v>
      </c>
      <c r="G339" s="19"/>
      <c r="H339" s="19">
        <f t="shared" si="13"/>
        <v>5</v>
      </c>
      <c r="I339" s="23">
        <v>140</v>
      </c>
      <c r="J339" s="20">
        <f t="shared" si="14"/>
        <v>700</v>
      </c>
      <c r="K339" s="20"/>
      <c r="L339" s="19" t="s">
        <v>15</v>
      </c>
      <c r="M339" s="19" t="s">
        <v>335</v>
      </c>
      <c r="N339" s="8"/>
      <c r="O339" s="7"/>
      <c r="T339" s="5"/>
    </row>
    <row r="340" spans="1:20">
      <c r="A340" s="19" t="s">
        <v>35</v>
      </c>
      <c r="B340" s="19" t="s">
        <v>707</v>
      </c>
      <c r="C340" s="19" t="s">
        <v>407</v>
      </c>
      <c r="D340" s="19">
        <v>6</v>
      </c>
      <c r="E340" s="19">
        <v>6</v>
      </c>
      <c r="F340" s="19">
        <v>6</v>
      </c>
      <c r="G340" s="19">
        <v>6</v>
      </c>
      <c r="H340" s="19">
        <f>D340+E340+F340+G340</f>
        <v>24</v>
      </c>
      <c r="I340" s="23">
        <v>225</v>
      </c>
      <c r="J340" s="20">
        <f t="shared" si="14"/>
        <v>5400</v>
      </c>
      <c r="K340" s="20"/>
      <c r="L340" s="19" t="s">
        <v>15</v>
      </c>
      <c r="M340" s="19" t="s">
        <v>335</v>
      </c>
      <c r="N340" s="8"/>
      <c r="O340" s="7"/>
      <c r="T340" s="5"/>
    </row>
    <row r="341" spans="1:20">
      <c r="A341" s="19" t="s">
        <v>202</v>
      </c>
      <c r="B341" s="19" t="s">
        <v>693</v>
      </c>
      <c r="C341" s="19" t="s">
        <v>473</v>
      </c>
      <c r="D341" s="19">
        <v>34</v>
      </c>
      <c r="E341" s="19">
        <v>34</v>
      </c>
      <c r="F341" s="19">
        <v>34</v>
      </c>
      <c r="G341" s="19">
        <v>34</v>
      </c>
      <c r="H341" s="19">
        <v>136</v>
      </c>
      <c r="I341" s="23">
        <v>45</v>
      </c>
      <c r="J341" s="20">
        <v>6120</v>
      </c>
      <c r="K341" s="20"/>
      <c r="L341" s="19" t="s">
        <v>15</v>
      </c>
      <c r="M341" s="19" t="s">
        <v>335</v>
      </c>
      <c r="N341" s="8"/>
      <c r="O341" s="7"/>
      <c r="T341" s="5"/>
    </row>
    <row r="342" spans="1:20">
      <c r="A342" s="19" t="s">
        <v>202</v>
      </c>
      <c r="B342" s="19" t="s">
        <v>694</v>
      </c>
      <c r="C342" s="19" t="s">
        <v>473</v>
      </c>
      <c r="D342" s="19">
        <v>34</v>
      </c>
      <c r="E342" s="19">
        <v>34</v>
      </c>
      <c r="F342" s="19">
        <v>34</v>
      </c>
      <c r="G342" s="19">
        <v>34</v>
      </c>
      <c r="H342" s="19">
        <v>136</v>
      </c>
      <c r="I342" s="23">
        <v>50</v>
      </c>
      <c r="J342" s="20">
        <v>0</v>
      </c>
      <c r="K342" s="20"/>
      <c r="L342" s="19" t="s">
        <v>15</v>
      </c>
      <c r="M342" s="19" t="s">
        <v>335</v>
      </c>
      <c r="N342" s="8"/>
      <c r="O342" s="7"/>
      <c r="T342" s="5"/>
    </row>
    <row r="343" spans="1:20">
      <c r="A343" s="19" t="s">
        <v>202</v>
      </c>
      <c r="B343" s="19" t="s">
        <v>610</v>
      </c>
      <c r="C343" s="19" t="s">
        <v>692</v>
      </c>
      <c r="D343" s="19">
        <v>4</v>
      </c>
      <c r="E343" s="19">
        <v>4</v>
      </c>
      <c r="F343" s="19"/>
      <c r="G343" s="19">
        <v>4</v>
      </c>
      <c r="H343" s="19">
        <f>D343+E343+F343+G343</f>
        <v>12</v>
      </c>
      <c r="I343" s="23">
        <v>853.45</v>
      </c>
      <c r="J343" s="20">
        <f>H343*I343</f>
        <v>10241.400000000001</v>
      </c>
      <c r="K343" s="20"/>
      <c r="L343" s="19" t="s">
        <v>15</v>
      </c>
      <c r="M343" s="19" t="s">
        <v>335</v>
      </c>
      <c r="N343" s="8"/>
      <c r="O343" s="7"/>
      <c r="T343" s="5"/>
    </row>
    <row r="344" spans="1:20">
      <c r="A344" s="19"/>
      <c r="B344" s="19"/>
      <c r="C344" s="19"/>
      <c r="D344" s="19"/>
      <c r="E344" s="19"/>
      <c r="F344" s="19"/>
      <c r="G344" s="19"/>
      <c r="H344" s="19">
        <f>D344+E344+F344+G344</f>
        <v>0</v>
      </c>
      <c r="I344" s="23"/>
      <c r="J344" s="24">
        <f>SUM(J13:J343)</f>
        <v>75630569.36999999</v>
      </c>
      <c r="K344" s="20"/>
      <c r="L344" s="19"/>
      <c r="M344" s="19"/>
      <c r="N344" s="8"/>
      <c r="O344" s="7"/>
      <c r="T344" s="5"/>
    </row>
    <row r="345" spans="1:20">
      <c r="A345" s="7"/>
      <c r="B345" s="21" t="s">
        <v>611</v>
      </c>
      <c r="C345" s="7"/>
      <c r="D345" s="7"/>
      <c r="E345" s="7"/>
      <c r="F345" s="7"/>
      <c r="G345" s="7"/>
      <c r="H345" s="7"/>
      <c r="I345" s="23"/>
      <c r="J345" s="20"/>
      <c r="K345" s="20"/>
      <c r="L345" s="19"/>
      <c r="M345" s="7"/>
      <c r="N345" s="8"/>
      <c r="O345" s="7"/>
      <c r="T345" s="5"/>
    </row>
    <row r="346" spans="1:20">
      <c r="A346" s="7"/>
      <c r="B346" s="21" t="s">
        <v>727</v>
      </c>
      <c r="C346" s="7"/>
      <c r="D346" s="7"/>
      <c r="E346" s="7"/>
      <c r="F346" s="7"/>
      <c r="G346" s="7"/>
      <c r="H346" s="7"/>
      <c r="I346" s="23"/>
      <c r="J346" s="20"/>
      <c r="K346" s="20"/>
      <c r="L346" s="19"/>
      <c r="M346" s="7"/>
      <c r="N346" s="8"/>
      <c r="O346" s="7"/>
      <c r="T346" s="5"/>
    </row>
    <row r="347" spans="1:20" ht="31.5">
      <c r="A347" s="19" t="s">
        <v>263</v>
      </c>
      <c r="B347" s="19" t="s">
        <v>600</v>
      </c>
      <c r="C347" s="19" t="s">
        <v>329</v>
      </c>
      <c r="D347" s="19"/>
      <c r="E347" s="19"/>
      <c r="F347" s="19">
        <v>1</v>
      </c>
      <c r="G347" s="19"/>
      <c r="H347" s="19">
        <f t="shared" si="13"/>
        <v>1</v>
      </c>
      <c r="I347" s="23">
        <v>1288540</v>
      </c>
      <c r="J347" s="20">
        <f>H347*I347</f>
        <v>1288540</v>
      </c>
      <c r="K347" s="20"/>
      <c r="L347" s="22" t="s">
        <v>17</v>
      </c>
      <c r="M347" s="19" t="s">
        <v>620</v>
      </c>
      <c r="N347" s="20"/>
      <c r="O347" s="7"/>
      <c r="T347" s="5"/>
    </row>
    <row r="348" spans="1:20" ht="31.5">
      <c r="A348" s="19" t="s">
        <v>263</v>
      </c>
      <c r="B348" s="22" t="s">
        <v>711</v>
      </c>
      <c r="C348" s="19" t="s">
        <v>329</v>
      </c>
      <c r="D348" s="19"/>
      <c r="E348" s="19"/>
      <c r="F348" s="19">
        <v>1</v>
      </c>
      <c r="G348" s="19"/>
      <c r="H348" s="19">
        <f t="shared" si="13"/>
        <v>1</v>
      </c>
      <c r="I348" s="23">
        <v>1908276.2</v>
      </c>
      <c r="J348" s="20">
        <f>H348*I348</f>
        <v>1908276.2</v>
      </c>
      <c r="K348" s="20"/>
      <c r="L348" s="22" t="s">
        <v>17</v>
      </c>
      <c r="M348" s="19" t="s">
        <v>620</v>
      </c>
      <c r="N348" s="20"/>
      <c r="O348" s="7"/>
      <c r="T348" s="5"/>
    </row>
    <row r="349" spans="1:20" ht="31.5">
      <c r="A349" s="19" t="s">
        <v>263</v>
      </c>
      <c r="B349" s="22" t="s">
        <v>712</v>
      </c>
      <c r="C349" s="19" t="s">
        <v>329</v>
      </c>
      <c r="D349" s="19"/>
      <c r="E349" s="19"/>
      <c r="F349" s="19">
        <v>1</v>
      </c>
      <c r="G349" s="19"/>
      <c r="H349" s="19">
        <f t="shared" ref="H349:H355" si="15">D349+E349+F349+G349</f>
        <v>1</v>
      </c>
      <c r="I349" s="23">
        <v>833736.92</v>
      </c>
      <c r="J349" s="20">
        <f t="shared" ref="J349:J355" si="16">+H349*I349</f>
        <v>833736.92</v>
      </c>
      <c r="K349" s="20"/>
      <c r="L349" s="22" t="s">
        <v>17</v>
      </c>
      <c r="M349" s="19" t="s">
        <v>620</v>
      </c>
      <c r="N349" s="20"/>
      <c r="O349" s="7"/>
      <c r="T349" s="5"/>
    </row>
    <row r="350" spans="1:20">
      <c r="A350" s="19" t="s">
        <v>263</v>
      </c>
      <c r="B350" s="22" t="s">
        <v>708</v>
      </c>
      <c r="C350" s="19" t="s">
        <v>329</v>
      </c>
      <c r="D350" s="19"/>
      <c r="E350" s="19">
        <v>2</v>
      </c>
      <c r="F350" s="19">
        <v>2</v>
      </c>
      <c r="G350" s="19">
        <v>2</v>
      </c>
      <c r="H350" s="19">
        <f t="shared" si="15"/>
        <v>6</v>
      </c>
      <c r="I350" s="23">
        <v>60000</v>
      </c>
      <c r="J350" s="20">
        <f t="shared" si="16"/>
        <v>360000</v>
      </c>
      <c r="K350" s="20"/>
      <c r="L350" s="19" t="s">
        <v>14</v>
      </c>
      <c r="M350" s="19" t="s">
        <v>620</v>
      </c>
      <c r="N350" s="20"/>
      <c r="O350" s="7"/>
      <c r="T350" s="5"/>
    </row>
    <row r="351" spans="1:20">
      <c r="A351" s="19" t="s">
        <v>276</v>
      </c>
      <c r="B351" s="22" t="s">
        <v>709</v>
      </c>
      <c r="C351" s="19" t="s">
        <v>329</v>
      </c>
      <c r="D351" s="19"/>
      <c r="E351" s="19"/>
      <c r="F351" s="19">
        <v>1</v>
      </c>
      <c r="G351" s="19"/>
      <c r="H351" s="19">
        <f t="shared" si="15"/>
        <v>1</v>
      </c>
      <c r="I351" s="23">
        <v>150624</v>
      </c>
      <c r="J351" s="20">
        <f t="shared" si="16"/>
        <v>150624</v>
      </c>
      <c r="K351" s="20"/>
      <c r="L351" s="19" t="s">
        <v>14</v>
      </c>
      <c r="M351" s="19" t="s">
        <v>620</v>
      </c>
      <c r="N351" s="20"/>
      <c r="O351" s="7"/>
      <c r="T351" s="5"/>
    </row>
    <row r="352" spans="1:20">
      <c r="A352" s="19" t="s">
        <v>263</v>
      </c>
      <c r="B352" s="22" t="s">
        <v>710</v>
      </c>
      <c r="C352" s="19" t="s">
        <v>329</v>
      </c>
      <c r="D352" s="19"/>
      <c r="E352" s="19"/>
      <c r="F352" s="19"/>
      <c r="G352" s="19">
        <v>1</v>
      </c>
      <c r="H352" s="19">
        <f t="shared" si="15"/>
        <v>1</v>
      </c>
      <c r="I352" s="23">
        <v>51541.599999999999</v>
      </c>
      <c r="J352" s="20">
        <f t="shared" si="16"/>
        <v>51541.599999999999</v>
      </c>
      <c r="K352" s="20"/>
      <c r="L352" s="19" t="s">
        <v>15</v>
      </c>
      <c r="M352" s="19" t="s">
        <v>620</v>
      </c>
      <c r="N352" s="20"/>
      <c r="O352" s="7"/>
      <c r="T352" s="5"/>
    </row>
    <row r="353" spans="1:20" ht="31.5">
      <c r="A353" s="22" t="s">
        <v>238</v>
      </c>
      <c r="B353" s="22" t="s">
        <v>713</v>
      </c>
      <c r="C353" s="19" t="s">
        <v>329</v>
      </c>
      <c r="D353" s="19"/>
      <c r="E353" s="19"/>
      <c r="F353" s="19"/>
      <c r="G353" s="19">
        <v>1</v>
      </c>
      <c r="H353" s="19">
        <f t="shared" si="15"/>
        <v>1</v>
      </c>
      <c r="I353" s="23">
        <v>1340081.6000000001</v>
      </c>
      <c r="J353" s="20">
        <f t="shared" si="16"/>
        <v>1340081.6000000001</v>
      </c>
      <c r="K353" s="20"/>
      <c r="L353" s="22" t="s">
        <v>17</v>
      </c>
      <c r="M353" s="19" t="s">
        <v>620</v>
      </c>
      <c r="N353" s="20"/>
      <c r="O353" s="7"/>
      <c r="T353" s="5"/>
    </row>
    <row r="354" spans="1:20" ht="31.5">
      <c r="A354" s="19" t="s">
        <v>156</v>
      </c>
      <c r="B354" s="22" t="s">
        <v>714</v>
      </c>
      <c r="C354" s="19" t="s">
        <v>329</v>
      </c>
      <c r="D354" s="19"/>
      <c r="E354" s="19"/>
      <c r="F354" s="19">
        <v>12</v>
      </c>
      <c r="G354" s="19"/>
      <c r="H354" s="19">
        <f t="shared" si="15"/>
        <v>12</v>
      </c>
      <c r="I354" s="23">
        <v>17180.53</v>
      </c>
      <c r="J354" s="20">
        <f t="shared" si="16"/>
        <v>206166.36</v>
      </c>
      <c r="K354" s="20"/>
      <c r="L354" s="19" t="s">
        <v>14</v>
      </c>
      <c r="M354" s="19" t="s">
        <v>620</v>
      </c>
      <c r="N354" s="20"/>
      <c r="O354" s="7"/>
      <c r="T354" s="5"/>
    </row>
    <row r="355" spans="1:20">
      <c r="A355" s="19"/>
      <c r="B355" s="21" t="s">
        <v>726</v>
      </c>
      <c r="C355" s="25"/>
      <c r="D355" s="19"/>
      <c r="E355" s="19"/>
      <c r="F355" s="19"/>
      <c r="G355" s="19"/>
      <c r="H355" s="19">
        <f t="shared" si="15"/>
        <v>0</v>
      </c>
      <c r="I355" s="23"/>
      <c r="J355" s="20">
        <f t="shared" si="16"/>
        <v>0</v>
      </c>
      <c r="K355" s="20"/>
      <c r="L355" s="22"/>
      <c r="M355" s="19"/>
      <c r="N355" s="20"/>
      <c r="O355" s="7"/>
      <c r="T355" s="5"/>
    </row>
    <row r="356" spans="1:20" ht="31.5">
      <c r="A356" s="19" t="s">
        <v>276</v>
      </c>
      <c r="B356" s="22" t="s">
        <v>601</v>
      </c>
      <c r="C356" s="19" t="s">
        <v>329</v>
      </c>
      <c r="D356" s="19">
        <v>2</v>
      </c>
      <c r="E356" s="19">
        <v>7</v>
      </c>
      <c r="F356" s="19"/>
      <c r="G356" s="19"/>
      <c r="H356" s="19">
        <f t="shared" si="13"/>
        <v>9</v>
      </c>
      <c r="I356" s="23">
        <v>159572.79</v>
      </c>
      <c r="J356" s="20">
        <f>H356*I356</f>
        <v>1436155.11</v>
      </c>
      <c r="K356" s="20"/>
      <c r="L356" s="22" t="s">
        <v>17</v>
      </c>
      <c r="M356" s="19" t="s">
        <v>620</v>
      </c>
      <c r="N356" s="20"/>
      <c r="O356" s="7"/>
      <c r="T356" s="5"/>
    </row>
    <row r="357" spans="1:20">
      <c r="A357" s="19" t="s">
        <v>213</v>
      </c>
      <c r="B357" s="22" t="s">
        <v>724</v>
      </c>
      <c r="C357" s="19" t="s">
        <v>329</v>
      </c>
      <c r="D357" s="19"/>
      <c r="E357" s="19">
        <v>3</v>
      </c>
      <c r="F357" s="19"/>
      <c r="G357" s="19"/>
      <c r="H357" s="19">
        <f t="shared" ref="H357:H370" si="17">D357+E357+F357+G357</f>
        <v>3</v>
      </c>
      <c r="I357" s="23">
        <v>174141.89</v>
      </c>
      <c r="J357" s="20">
        <f>+H357*I357</f>
        <v>522425.67000000004</v>
      </c>
      <c r="K357" s="20"/>
      <c r="L357" s="19" t="s">
        <v>14</v>
      </c>
      <c r="M357" s="19" t="s">
        <v>620</v>
      </c>
      <c r="N357" s="20"/>
      <c r="O357" s="7"/>
      <c r="T357" s="5"/>
    </row>
    <row r="358" spans="1:20">
      <c r="A358" s="19" t="s">
        <v>263</v>
      </c>
      <c r="B358" s="22" t="s">
        <v>725</v>
      </c>
      <c r="C358" s="19" t="s">
        <v>329</v>
      </c>
      <c r="D358" s="19"/>
      <c r="E358" s="19">
        <v>3</v>
      </c>
      <c r="F358" s="19"/>
      <c r="G358" s="19"/>
      <c r="H358" s="19">
        <f t="shared" si="17"/>
        <v>3</v>
      </c>
      <c r="I358" s="23">
        <v>103083.2</v>
      </c>
      <c r="J358" s="20">
        <f>+H358*I358</f>
        <v>309249.59999999998</v>
      </c>
      <c r="K358" s="20"/>
      <c r="L358" s="19" t="s">
        <v>14</v>
      </c>
      <c r="M358" s="19" t="s">
        <v>620</v>
      </c>
      <c r="N358" s="20"/>
      <c r="O358" s="7"/>
      <c r="T358" s="5"/>
    </row>
    <row r="359" spans="1:20" ht="47.25">
      <c r="A359" s="19" t="s">
        <v>263</v>
      </c>
      <c r="B359" s="22" t="s">
        <v>728</v>
      </c>
      <c r="C359" s="19" t="s">
        <v>329</v>
      </c>
      <c r="D359" s="19"/>
      <c r="E359" s="19">
        <v>3</v>
      </c>
      <c r="F359" s="19"/>
      <c r="G359" s="19"/>
      <c r="H359" s="19">
        <f t="shared" si="17"/>
        <v>3</v>
      </c>
      <c r="I359" s="23">
        <v>45786.12</v>
      </c>
      <c r="J359" s="20">
        <f>+H359*I359</f>
        <v>137358.36000000002</v>
      </c>
      <c r="K359" s="20"/>
      <c r="L359" s="19" t="s">
        <v>14</v>
      </c>
      <c r="M359" s="19" t="s">
        <v>620</v>
      </c>
      <c r="N359" s="20"/>
      <c r="O359" s="7"/>
      <c r="T359" s="5"/>
    </row>
    <row r="360" spans="1:20" ht="31.5">
      <c r="A360" s="19" t="s">
        <v>157</v>
      </c>
      <c r="B360" s="22" t="s">
        <v>729</v>
      </c>
      <c r="C360" s="19" t="s">
        <v>329</v>
      </c>
      <c r="D360" s="19"/>
      <c r="E360" s="19">
        <v>1</v>
      </c>
      <c r="F360" s="19"/>
      <c r="G360" s="19"/>
      <c r="H360" s="19">
        <f t="shared" si="17"/>
        <v>1</v>
      </c>
      <c r="I360" s="23">
        <v>1305806.44</v>
      </c>
      <c r="J360" s="20">
        <f>+H360*I360</f>
        <v>1305806.44</v>
      </c>
      <c r="K360" s="20"/>
      <c r="L360" s="22" t="s">
        <v>17</v>
      </c>
      <c r="M360" s="19" t="s">
        <v>620</v>
      </c>
      <c r="N360" s="20"/>
      <c r="O360" s="7"/>
      <c r="T360" s="5"/>
    </row>
    <row r="361" spans="1:20" ht="31.5">
      <c r="A361" s="19"/>
      <c r="B361" s="22" t="s">
        <v>730</v>
      </c>
      <c r="C361" s="19" t="s">
        <v>329</v>
      </c>
      <c r="D361" s="19"/>
      <c r="E361" s="19">
        <v>1</v>
      </c>
      <c r="F361" s="19"/>
      <c r="G361" s="19"/>
      <c r="H361" s="19">
        <f t="shared" si="17"/>
        <v>1</v>
      </c>
      <c r="I361" s="23">
        <v>876207.2</v>
      </c>
      <c r="J361" s="20">
        <f>+H361*I361</f>
        <v>876207.2</v>
      </c>
      <c r="K361" s="20"/>
      <c r="L361" s="22" t="s">
        <v>17</v>
      </c>
      <c r="M361" s="19"/>
      <c r="N361" s="20"/>
      <c r="O361" s="7"/>
      <c r="T361" s="5"/>
    </row>
    <row r="362" spans="1:20">
      <c r="A362" s="19" t="s">
        <v>263</v>
      </c>
      <c r="B362" s="21" t="s">
        <v>731</v>
      </c>
      <c r="C362" s="19"/>
      <c r="D362" s="19"/>
      <c r="E362" s="19"/>
      <c r="F362" s="19"/>
      <c r="G362" s="19"/>
      <c r="H362" s="19">
        <f t="shared" si="17"/>
        <v>0</v>
      </c>
      <c r="I362" s="23"/>
      <c r="J362" s="20">
        <f>H362*I362</f>
        <v>0</v>
      </c>
      <c r="K362" s="20"/>
      <c r="L362" s="22"/>
      <c r="M362" s="19" t="s">
        <v>620</v>
      </c>
      <c r="N362" s="20"/>
      <c r="O362" s="7"/>
      <c r="T362" s="5"/>
    </row>
    <row r="363" spans="1:20" ht="31.5">
      <c r="A363" s="19" t="s">
        <v>263</v>
      </c>
      <c r="B363" s="22" t="s">
        <v>732</v>
      </c>
      <c r="C363" s="19" t="s">
        <v>329</v>
      </c>
      <c r="D363" s="19"/>
      <c r="E363" s="19">
        <v>1</v>
      </c>
      <c r="F363" s="19"/>
      <c r="G363" s="19"/>
      <c r="H363" s="19">
        <f t="shared" si="17"/>
        <v>1</v>
      </c>
      <c r="I363" s="23">
        <v>1030832</v>
      </c>
      <c r="J363" s="20">
        <f t="shared" ref="J363:J370" si="18">+H363*I363</f>
        <v>1030832</v>
      </c>
      <c r="K363" s="20"/>
      <c r="L363" s="22" t="s">
        <v>17</v>
      </c>
      <c r="M363" s="19" t="s">
        <v>620</v>
      </c>
      <c r="N363" s="20"/>
      <c r="O363" s="7"/>
      <c r="T363" s="5"/>
    </row>
    <row r="364" spans="1:20" ht="31.5">
      <c r="A364" s="19" t="s">
        <v>157</v>
      </c>
      <c r="B364" s="22" t="s">
        <v>733</v>
      </c>
      <c r="C364" s="19" t="s">
        <v>329</v>
      </c>
      <c r="D364" s="19"/>
      <c r="E364" s="19">
        <v>1</v>
      </c>
      <c r="F364" s="19"/>
      <c r="G364" s="19"/>
      <c r="H364" s="19">
        <f t="shared" si="17"/>
        <v>1</v>
      </c>
      <c r="I364" s="23">
        <v>1546248</v>
      </c>
      <c r="J364" s="20">
        <f t="shared" si="18"/>
        <v>1546248</v>
      </c>
      <c r="K364" s="20"/>
      <c r="L364" s="22" t="s">
        <v>17</v>
      </c>
      <c r="M364" s="19"/>
      <c r="N364" s="20"/>
      <c r="O364" s="7"/>
      <c r="T364" s="5"/>
    </row>
    <row r="365" spans="1:20" ht="31.5">
      <c r="A365" s="19" t="s">
        <v>157</v>
      </c>
      <c r="B365" s="22" t="s">
        <v>734</v>
      </c>
      <c r="C365" s="19" t="s">
        <v>329</v>
      </c>
      <c r="D365" s="19"/>
      <c r="E365" s="19">
        <v>3</v>
      </c>
      <c r="F365" s="19"/>
      <c r="G365" s="19"/>
      <c r="H365" s="19">
        <f t="shared" si="17"/>
        <v>3</v>
      </c>
      <c r="I365" s="23">
        <v>245681.63</v>
      </c>
      <c r="J365" s="20">
        <f t="shared" si="18"/>
        <v>737044.89</v>
      </c>
      <c r="K365" s="20"/>
      <c r="L365" s="22" t="s">
        <v>17</v>
      </c>
      <c r="M365" s="19" t="s">
        <v>620</v>
      </c>
      <c r="N365" s="20"/>
      <c r="O365" s="7"/>
      <c r="T365" s="5"/>
    </row>
    <row r="366" spans="1:20" ht="31.5">
      <c r="A366" s="19"/>
      <c r="B366" s="22" t="s">
        <v>735</v>
      </c>
      <c r="C366" s="19" t="s">
        <v>329</v>
      </c>
      <c r="D366" s="19"/>
      <c r="E366" s="19">
        <v>1</v>
      </c>
      <c r="F366" s="19"/>
      <c r="G366" s="19"/>
      <c r="H366" s="19">
        <f t="shared" si="17"/>
        <v>1</v>
      </c>
      <c r="I366" s="23">
        <v>1546248</v>
      </c>
      <c r="J366" s="20">
        <f t="shared" si="18"/>
        <v>1546248</v>
      </c>
      <c r="K366" s="20"/>
      <c r="L366" s="22" t="s">
        <v>17</v>
      </c>
      <c r="M366" s="19" t="s">
        <v>620</v>
      </c>
      <c r="N366" s="20"/>
      <c r="O366" s="7"/>
      <c r="T366" s="5"/>
    </row>
    <row r="367" spans="1:20" ht="31.5">
      <c r="A367" s="19" t="s">
        <v>158</v>
      </c>
      <c r="B367" s="22" t="s">
        <v>736</v>
      </c>
      <c r="C367" s="19" t="s">
        <v>329</v>
      </c>
      <c r="D367" s="19"/>
      <c r="E367" s="19">
        <v>1</v>
      </c>
      <c r="F367" s="19"/>
      <c r="G367" s="19"/>
      <c r="H367" s="19">
        <f t="shared" si="17"/>
        <v>1</v>
      </c>
      <c r="I367" s="23">
        <v>1288540</v>
      </c>
      <c r="J367" s="20">
        <f t="shared" si="18"/>
        <v>1288540</v>
      </c>
      <c r="K367" s="20"/>
      <c r="L367" s="22" t="s">
        <v>17</v>
      </c>
      <c r="M367" s="19" t="s">
        <v>620</v>
      </c>
      <c r="N367" s="20"/>
      <c r="O367" s="7"/>
      <c r="T367" s="5"/>
    </row>
    <row r="368" spans="1:20" ht="47.25">
      <c r="A368" s="19" t="s">
        <v>263</v>
      </c>
      <c r="B368" s="22" t="s">
        <v>737</v>
      </c>
      <c r="C368" s="19" t="s">
        <v>329</v>
      </c>
      <c r="D368" s="19"/>
      <c r="E368" s="19">
        <v>1</v>
      </c>
      <c r="F368" s="19"/>
      <c r="G368" s="19"/>
      <c r="H368" s="19">
        <f t="shared" si="17"/>
        <v>1</v>
      </c>
      <c r="I368" s="23">
        <v>154624.79999999999</v>
      </c>
      <c r="J368" s="20">
        <f t="shared" si="18"/>
        <v>154624.79999999999</v>
      </c>
      <c r="K368" s="20"/>
      <c r="L368" s="19" t="s">
        <v>14</v>
      </c>
      <c r="M368" s="19" t="s">
        <v>620</v>
      </c>
      <c r="N368" s="20"/>
      <c r="O368" s="7"/>
      <c r="T368" s="5"/>
    </row>
    <row r="369" spans="1:20" ht="47.25">
      <c r="A369" s="19" t="s">
        <v>263</v>
      </c>
      <c r="B369" s="22" t="s">
        <v>738</v>
      </c>
      <c r="C369" s="19" t="s">
        <v>329</v>
      </c>
      <c r="D369" s="19"/>
      <c r="E369" s="19">
        <v>4</v>
      </c>
      <c r="F369" s="19"/>
      <c r="G369" s="19"/>
      <c r="H369" s="19">
        <f t="shared" si="17"/>
        <v>4</v>
      </c>
      <c r="I369" s="23">
        <v>32213.5</v>
      </c>
      <c r="J369" s="20">
        <f t="shared" si="18"/>
        <v>128854</v>
      </c>
      <c r="K369" s="20"/>
      <c r="L369" s="19" t="s">
        <v>14</v>
      </c>
      <c r="M369" s="19" t="s">
        <v>620</v>
      </c>
      <c r="N369" s="20"/>
      <c r="O369" s="7"/>
      <c r="T369" s="5"/>
    </row>
    <row r="370" spans="1:20" ht="63">
      <c r="A370" s="19" t="s">
        <v>263</v>
      </c>
      <c r="B370" s="22" t="s">
        <v>739</v>
      </c>
      <c r="C370" s="19" t="s">
        <v>329</v>
      </c>
      <c r="D370" s="19"/>
      <c r="E370" s="19">
        <v>1</v>
      </c>
      <c r="F370" s="19"/>
      <c r="G370" s="19"/>
      <c r="H370" s="19">
        <f t="shared" si="17"/>
        <v>1</v>
      </c>
      <c r="I370" s="23">
        <v>257708</v>
      </c>
      <c r="J370" s="20">
        <f t="shared" si="18"/>
        <v>257708</v>
      </c>
      <c r="K370" s="20"/>
      <c r="L370" s="19" t="s">
        <v>14</v>
      </c>
      <c r="M370" s="19" t="s">
        <v>620</v>
      </c>
      <c r="N370" s="20"/>
      <c r="O370" s="7"/>
      <c r="T370" s="5"/>
    </row>
    <row r="371" spans="1:20" ht="31.5">
      <c r="A371" s="19" t="s">
        <v>263</v>
      </c>
      <c r="B371" s="22" t="s">
        <v>602</v>
      </c>
      <c r="C371" s="19" t="s">
        <v>329</v>
      </c>
      <c r="D371" s="19"/>
      <c r="E371" s="19">
        <v>1</v>
      </c>
      <c r="F371" s="19"/>
      <c r="G371" s="19"/>
      <c r="H371" s="19">
        <f t="shared" si="13"/>
        <v>1</v>
      </c>
      <c r="I371" s="23">
        <v>463874.4</v>
      </c>
      <c r="J371" s="20">
        <f>H371*I371</f>
        <v>463874.4</v>
      </c>
      <c r="K371" s="20"/>
      <c r="L371" s="19" t="s">
        <v>14</v>
      </c>
      <c r="M371" s="19" t="s">
        <v>620</v>
      </c>
      <c r="N371" s="20"/>
      <c r="O371" s="7"/>
      <c r="T371" s="5"/>
    </row>
    <row r="372" spans="1:20" ht="31.5">
      <c r="A372" s="19" t="s">
        <v>263</v>
      </c>
      <c r="B372" s="22" t="s">
        <v>740</v>
      </c>
      <c r="C372" s="19" t="s">
        <v>329</v>
      </c>
      <c r="D372" s="19"/>
      <c r="E372" s="19">
        <v>1</v>
      </c>
      <c r="F372" s="19"/>
      <c r="G372" s="19"/>
      <c r="H372" s="19">
        <f>D372+E372+F372+G372</f>
        <v>1</v>
      </c>
      <c r="I372" s="23">
        <v>773124</v>
      </c>
      <c r="J372" s="20">
        <f t="shared" ref="J372:J379" si="19">+H372*I372</f>
        <v>773124</v>
      </c>
      <c r="K372" s="20"/>
      <c r="L372" s="22" t="s">
        <v>17</v>
      </c>
      <c r="M372" s="19" t="s">
        <v>620</v>
      </c>
      <c r="N372" s="20"/>
      <c r="O372" s="7"/>
      <c r="T372" s="5"/>
    </row>
    <row r="373" spans="1:20" ht="31.5">
      <c r="A373" s="19" t="s">
        <v>263</v>
      </c>
      <c r="B373" s="22" t="s">
        <v>741</v>
      </c>
      <c r="C373" s="19" t="s">
        <v>746</v>
      </c>
      <c r="D373" s="19"/>
      <c r="E373" s="19">
        <v>1</v>
      </c>
      <c r="F373" s="19"/>
      <c r="G373" s="19"/>
      <c r="H373" s="19">
        <f>D373+E373+F373+G373</f>
        <v>1</v>
      </c>
      <c r="I373" s="23">
        <v>420373.29</v>
      </c>
      <c r="J373" s="20">
        <f t="shared" si="19"/>
        <v>420373.29</v>
      </c>
      <c r="K373" s="20"/>
      <c r="L373" s="22" t="s">
        <v>17</v>
      </c>
      <c r="M373" s="19" t="s">
        <v>620</v>
      </c>
      <c r="N373" s="20"/>
      <c r="O373" s="7"/>
      <c r="T373" s="5"/>
    </row>
    <row r="374" spans="1:20" ht="31.5">
      <c r="A374" s="19" t="s">
        <v>263</v>
      </c>
      <c r="B374" s="22" t="s">
        <v>742</v>
      </c>
      <c r="C374" s="19" t="s">
        <v>746</v>
      </c>
      <c r="D374" s="19"/>
      <c r="E374" s="19">
        <v>1</v>
      </c>
      <c r="F374" s="19"/>
      <c r="G374" s="19"/>
      <c r="H374" s="19">
        <f>D374+E374+F374+G374</f>
        <v>1</v>
      </c>
      <c r="I374" s="23">
        <v>636229.51</v>
      </c>
      <c r="J374" s="20">
        <f t="shared" si="19"/>
        <v>636229.51</v>
      </c>
      <c r="K374" s="20"/>
      <c r="L374" s="22" t="s">
        <v>17</v>
      </c>
      <c r="M374" s="19" t="s">
        <v>620</v>
      </c>
      <c r="N374" s="20"/>
      <c r="O374" s="7"/>
      <c r="T374" s="5"/>
    </row>
    <row r="375" spans="1:20">
      <c r="A375" s="19"/>
      <c r="B375" s="26" t="s">
        <v>743</v>
      </c>
      <c r="C375" s="19"/>
      <c r="D375" s="19"/>
      <c r="E375" s="19"/>
      <c r="F375" s="19"/>
      <c r="G375" s="19"/>
      <c r="H375" s="19"/>
      <c r="I375" s="23"/>
      <c r="J375" s="20">
        <f t="shared" si="19"/>
        <v>0</v>
      </c>
      <c r="K375" s="20"/>
      <c r="L375" s="22"/>
      <c r="M375" s="19" t="s">
        <v>620</v>
      </c>
      <c r="N375" s="20"/>
      <c r="O375" s="7"/>
      <c r="T375" s="5"/>
    </row>
    <row r="376" spans="1:20">
      <c r="A376" s="19" t="s">
        <v>275</v>
      </c>
      <c r="B376" s="22" t="s">
        <v>744</v>
      </c>
      <c r="C376" s="19" t="s">
        <v>746</v>
      </c>
      <c r="D376" s="19"/>
      <c r="E376" s="19">
        <v>1</v>
      </c>
      <c r="F376" s="19"/>
      <c r="G376" s="19"/>
      <c r="H376" s="19">
        <f>D376+E376+F376+G376</f>
        <v>1</v>
      </c>
      <c r="I376" s="23">
        <v>101383.33</v>
      </c>
      <c r="J376" s="20">
        <f t="shared" si="19"/>
        <v>101383.33</v>
      </c>
      <c r="K376" s="20"/>
      <c r="L376" s="19" t="s">
        <v>14</v>
      </c>
      <c r="M376" s="19" t="s">
        <v>620</v>
      </c>
      <c r="N376" s="20"/>
      <c r="O376" s="7"/>
      <c r="T376" s="5"/>
    </row>
    <row r="377" spans="1:20" ht="47.25">
      <c r="A377" s="19" t="s">
        <v>275</v>
      </c>
      <c r="B377" s="22" t="s">
        <v>745</v>
      </c>
      <c r="C377" s="19" t="s">
        <v>746</v>
      </c>
      <c r="D377" s="19"/>
      <c r="E377" s="19">
        <v>10</v>
      </c>
      <c r="F377" s="19"/>
      <c r="G377" s="19"/>
      <c r="H377" s="19">
        <f>D377+E377+F377+G377</f>
        <v>10</v>
      </c>
      <c r="I377" s="23">
        <v>6184.99</v>
      </c>
      <c r="J377" s="20">
        <f t="shared" si="19"/>
        <v>61849.899999999994</v>
      </c>
      <c r="K377" s="20"/>
      <c r="L377" s="19" t="s">
        <v>15</v>
      </c>
      <c r="M377" s="19" t="s">
        <v>620</v>
      </c>
      <c r="N377" s="20"/>
      <c r="O377" s="7"/>
      <c r="T377" s="5"/>
    </row>
    <row r="378" spans="1:20" ht="31.5">
      <c r="A378" s="19" t="s">
        <v>275</v>
      </c>
      <c r="B378" s="22" t="s">
        <v>777</v>
      </c>
      <c r="C378" s="19" t="s">
        <v>746</v>
      </c>
      <c r="D378" s="19"/>
      <c r="E378" s="19">
        <v>2</v>
      </c>
      <c r="F378" s="19"/>
      <c r="G378" s="19"/>
      <c r="H378" s="19">
        <f>D378+E378+F378+G378</f>
        <v>2</v>
      </c>
      <c r="I378" s="23">
        <v>45949.34</v>
      </c>
      <c r="J378" s="20">
        <f t="shared" si="19"/>
        <v>91898.68</v>
      </c>
      <c r="K378" s="20"/>
      <c r="L378" s="19" t="s">
        <v>14</v>
      </c>
      <c r="M378" s="19" t="s">
        <v>620</v>
      </c>
      <c r="N378" s="20"/>
      <c r="O378" s="7"/>
      <c r="T378" s="5"/>
    </row>
    <row r="379" spans="1:20" ht="31.5">
      <c r="A379" s="19" t="s">
        <v>275</v>
      </c>
      <c r="B379" s="22" t="s">
        <v>747</v>
      </c>
      <c r="C379" s="19" t="s">
        <v>746</v>
      </c>
      <c r="D379" s="19"/>
      <c r="E379" s="19">
        <v>6</v>
      </c>
      <c r="F379" s="19"/>
      <c r="G379" s="19"/>
      <c r="H379" s="19">
        <f>D379+E379+F379+G379</f>
        <v>6</v>
      </c>
      <c r="I379" s="23">
        <v>21905.18</v>
      </c>
      <c r="J379" s="20">
        <f t="shared" si="19"/>
        <v>131431.08000000002</v>
      </c>
      <c r="K379" s="20"/>
      <c r="L379" s="19" t="s">
        <v>14</v>
      </c>
      <c r="M379" s="19" t="s">
        <v>620</v>
      </c>
      <c r="N379" s="20"/>
      <c r="O379" s="7"/>
      <c r="T379" s="5"/>
    </row>
    <row r="380" spans="1:20" ht="31.5">
      <c r="A380" s="19" t="s">
        <v>263</v>
      </c>
      <c r="B380" s="22" t="s">
        <v>603</v>
      </c>
      <c r="C380" s="19" t="s">
        <v>329</v>
      </c>
      <c r="D380" s="19"/>
      <c r="E380" s="19">
        <v>1</v>
      </c>
      <c r="F380" s="19"/>
      <c r="G380" s="19"/>
      <c r="H380" s="19">
        <f t="shared" si="13"/>
        <v>1</v>
      </c>
      <c r="I380" s="23">
        <v>75495</v>
      </c>
      <c r="J380" s="20">
        <f>H380*I380</f>
        <v>75495</v>
      </c>
      <c r="K380" s="20"/>
      <c r="L380" s="19" t="s">
        <v>15</v>
      </c>
      <c r="M380" s="19" t="s">
        <v>620</v>
      </c>
      <c r="N380" s="20"/>
      <c r="O380" s="7"/>
      <c r="T380" s="5"/>
    </row>
    <row r="381" spans="1:20" hidden="1">
      <c r="A381" s="7" t="s">
        <v>238</v>
      </c>
      <c r="B381" s="7" t="s">
        <v>604</v>
      </c>
      <c r="C381" s="7" t="s">
        <v>329</v>
      </c>
      <c r="D381" s="7"/>
      <c r="E381" s="7"/>
      <c r="F381" s="7">
        <v>1</v>
      </c>
      <c r="G381" s="7"/>
      <c r="H381" s="7">
        <f t="shared" si="13"/>
        <v>1</v>
      </c>
      <c r="I381" s="23">
        <v>541600</v>
      </c>
      <c r="J381" s="20">
        <f t="shared" ref="J381:J392" si="20">+H381*I381</f>
        <v>541600</v>
      </c>
      <c r="K381" s="20">
        <v>541600</v>
      </c>
      <c r="L381" s="19" t="s">
        <v>14</v>
      </c>
      <c r="M381" s="19" t="s">
        <v>605</v>
      </c>
      <c r="N381" s="20"/>
      <c r="O381" s="7"/>
      <c r="T381" s="5"/>
    </row>
    <row r="382" spans="1:20" ht="31.5">
      <c r="A382" s="22" t="s">
        <v>238</v>
      </c>
      <c r="B382" s="19" t="s">
        <v>606</v>
      </c>
      <c r="C382" s="19" t="s">
        <v>329</v>
      </c>
      <c r="D382" s="19"/>
      <c r="E382" s="19"/>
      <c r="F382" s="19">
        <v>1</v>
      </c>
      <c r="G382" s="19"/>
      <c r="H382" s="19">
        <f t="shared" si="13"/>
        <v>1</v>
      </c>
      <c r="I382" s="23">
        <v>1340081.6000000001</v>
      </c>
      <c r="J382" s="20">
        <f>H382*I382</f>
        <v>1340081.6000000001</v>
      </c>
      <c r="K382" s="20"/>
      <c r="L382" s="22" t="s">
        <v>17</v>
      </c>
      <c r="M382" s="19" t="s">
        <v>620</v>
      </c>
      <c r="N382" s="20"/>
      <c r="O382" s="7"/>
      <c r="T382" s="5"/>
    </row>
    <row r="383" spans="1:20" hidden="1">
      <c r="A383" s="7" t="s">
        <v>202</v>
      </c>
      <c r="B383" s="7" t="s">
        <v>607</v>
      </c>
      <c r="C383" s="7" t="s">
        <v>329</v>
      </c>
      <c r="D383" s="7">
        <v>10</v>
      </c>
      <c r="E383" s="7">
        <v>20</v>
      </c>
      <c r="F383" s="7">
        <v>10</v>
      </c>
      <c r="G383" s="7"/>
      <c r="H383" s="7">
        <f t="shared" si="13"/>
        <v>40</v>
      </c>
      <c r="I383" s="23">
        <v>30</v>
      </c>
      <c r="J383" s="20">
        <f t="shared" si="20"/>
        <v>1200</v>
      </c>
      <c r="K383" s="20">
        <v>1200</v>
      </c>
      <c r="L383" s="19" t="s">
        <v>15</v>
      </c>
      <c r="M383" s="19" t="s">
        <v>605</v>
      </c>
      <c r="N383" s="20"/>
      <c r="O383" s="7"/>
      <c r="T383" s="5"/>
    </row>
    <row r="384" spans="1:20" hidden="1">
      <c r="A384" s="7" t="s">
        <v>202</v>
      </c>
      <c r="B384" s="7" t="s">
        <v>608</v>
      </c>
      <c r="C384" s="7" t="s">
        <v>329</v>
      </c>
      <c r="D384" s="7">
        <v>4</v>
      </c>
      <c r="E384" s="7"/>
      <c r="F384" s="7"/>
      <c r="G384" s="7"/>
      <c r="H384" s="7">
        <f t="shared" si="13"/>
        <v>4</v>
      </c>
      <c r="I384" s="23">
        <v>100</v>
      </c>
      <c r="J384" s="20">
        <f t="shared" si="20"/>
        <v>400</v>
      </c>
      <c r="K384" s="20">
        <v>400</v>
      </c>
      <c r="L384" s="19" t="s">
        <v>15</v>
      </c>
      <c r="M384" s="19" t="s">
        <v>605</v>
      </c>
      <c r="N384" s="20"/>
      <c r="O384" s="7"/>
      <c r="T384" s="5"/>
    </row>
    <row r="385" spans="1:20" hidden="1">
      <c r="A385" s="7" t="s">
        <v>202</v>
      </c>
      <c r="B385" s="7" t="s">
        <v>609</v>
      </c>
      <c r="C385" s="7" t="s">
        <v>329</v>
      </c>
      <c r="D385" s="7">
        <v>1</v>
      </c>
      <c r="E385" s="7">
        <v>1</v>
      </c>
      <c r="F385" s="7">
        <v>1</v>
      </c>
      <c r="G385" s="7">
        <v>3</v>
      </c>
      <c r="H385" s="7">
        <f t="shared" si="13"/>
        <v>6</v>
      </c>
      <c r="I385" s="23">
        <v>254</v>
      </c>
      <c r="J385" s="20">
        <f t="shared" si="20"/>
        <v>1524</v>
      </c>
      <c r="K385" s="20">
        <v>1524</v>
      </c>
      <c r="L385" s="19" t="s">
        <v>15</v>
      </c>
      <c r="M385" s="19" t="s">
        <v>605</v>
      </c>
      <c r="N385" s="20"/>
      <c r="O385" s="7"/>
      <c r="T385" s="5"/>
    </row>
    <row r="386" spans="1:20" hidden="1">
      <c r="A386" s="7" t="s">
        <v>238</v>
      </c>
      <c r="B386" s="7" t="s">
        <v>612</v>
      </c>
      <c r="C386" s="7" t="s">
        <v>329</v>
      </c>
      <c r="D386" s="7"/>
      <c r="E386" s="7"/>
      <c r="F386" s="7"/>
      <c r="G386" s="7">
        <v>1</v>
      </c>
      <c r="H386" s="7">
        <f t="shared" si="13"/>
        <v>1</v>
      </c>
      <c r="I386" s="23">
        <v>1050000</v>
      </c>
      <c r="J386" s="20">
        <f t="shared" si="20"/>
        <v>1050000</v>
      </c>
      <c r="K386" s="20">
        <v>1050000</v>
      </c>
      <c r="L386" s="19" t="s">
        <v>17</v>
      </c>
      <c r="M386" s="19" t="s">
        <v>605</v>
      </c>
      <c r="N386" s="20"/>
      <c r="O386" s="7"/>
      <c r="T386" s="5"/>
    </row>
    <row r="387" spans="1:20" hidden="1">
      <c r="A387" s="7" t="s">
        <v>238</v>
      </c>
      <c r="B387" s="7" t="s">
        <v>613</v>
      </c>
      <c r="C387" s="7" t="s">
        <v>329</v>
      </c>
      <c r="D387" s="7"/>
      <c r="E387" s="7"/>
      <c r="F387" s="7"/>
      <c r="G387" s="7">
        <v>1</v>
      </c>
      <c r="H387" s="7">
        <f t="shared" si="13"/>
        <v>1</v>
      </c>
      <c r="I387" s="23">
        <v>4084941</v>
      </c>
      <c r="J387" s="20">
        <f t="shared" si="20"/>
        <v>4084941</v>
      </c>
      <c r="K387" s="20">
        <v>4084941</v>
      </c>
      <c r="L387" s="19" t="s">
        <v>17</v>
      </c>
      <c r="M387" s="19" t="s">
        <v>605</v>
      </c>
      <c r="N387" s="20"/>
      <c r="O387" s="7"/>
      <c r="T387" s="5"/>
    </row>
    <row r="388" spans="1:20" hidden="1">
      <c r="A388" s="7" t="s">
        <v>238</v>
      </c>
      <c r="B388" s="7" t="s">
        <v>614</v>
      </c>
      <c r="C388" s="7" t="s">
        <v>329</v>
      </c>
      <c r="D388" s="7"/>
      <c r="E388" s="7"/>
      <c r="F388" s="7">
        <v>1</v>
      </c>
      <c r="G388" s="7"/>
      <c r="H388" s="7">
        <f t="shared" si="13"/>
        <v>1</v>
      </c>
      <c r="I388" s="23">
        <v>5000000</v>
      </c>
      <c r="J388" s="20">
        <f t="shared" si="20"/>
        <v>5000000</v>
      </c>
      <c r="K388" s="20">
        <v>5000000</v>
      </c>
      <c r="L388" s="19" t="s">
        <v>21</v>
      </c>
      <c r="M388" s="19" t="s">
        <v>605</v>
      </c>
      <c r="N388" s="20"/>
      <c r="O388" s="7"/>
      <c r="T388" s="5"/>
    </row>
    <row r="389" spans="1:20" hidden="1">
      <c r="A389" s="7" t="s">
        <v>238</v>
      </c>
      <c r="B389" s="7" t="s">
        <v>615</v>
      </c>
      <c r="C389" s="7" t="s">
        <v>329</v>
      </c>
      <c r="D389" s="7">
        <v>1</v>
      </c>
      <c r="E389" s="7">
        <v>1</v>
      </c>
      <c r="F389" s="7">
        <v>1</v>
      </c>
      <c r="G389" s="7">
        <v>1</v>
      </c>
      <c r="H389" s="7">
        <f t="shared" si="13"/>
        <v>4</v>
      </c>
      <c r="I389" s="23">
        <v>7500000</v>
      </c>
      <c r="J389" s="20">
        <f t="shared" si="20"/>
        <v>30000000</v>
      </c>
      <c r="K389" s="20">
        <v>30000000</v>
      </c>
      <c r="L389" s="19" t="s">
        <v>19</v>
      </c>
      <c r="M389" s="19" t="s">
        <v>605</v>
      </c>
      <c r="N389" s="20"/>
      <c r="O389" s="7"/>
      <c r="T389" s="5"/>
    </row>
    <row r="390" spans="1:20" hidden="1">
      <c r="A390" s="7" t="s">
        <v>263</v>
      </c>
      <c r="B390" s="7" t="s">
        <v>616</v>
      </c>
      <c r="C390" s="7" t="s">
        <v>329</v>
      </c>
      <c r="D390" s="7">
        <v>1</v>
      </c>
      <c r="E390" s="7">
        <v>1</v>
      </c>
      <c r="F390" s="7">
        <v>1</v>
      </c>
      <c r="G390" s="7">
        <v>1</v>
      </c>
      <c r="H390" s="7">
        <f>D390+E390+F390+G390</f>
        <v>4</v>
      </c>
      <c r="I390" s="23">
        <v>2762252</v>
      </c>
      <c r="J390" s="20">
        <f t="shared" si="20"/>
        <v>11049008</v>
      </c>
      <c r="K390" s="20">
        <v>11049008</v>
      </c>
      <c r="L390" s="19" t="s">
        <v>21</v>
      </c>
      <c r="M390" s="19" t="s">
        <v>605</v>
      </c>
      <c r="N390" s="20"/>
      <c r="O390" s="7"/>
      <c r="T390" s="5"/>
    </row>
    <row r="391" spans="1:20" hidden="1">
      <c r="A391" s="7" t="s">
        <v>263</v>
      </c>
      <c r="B391" s="7" t="s">
        <v>617</v>
      </c>
      <c r="C391" s="7" t="s">
        <v>329</v>
      </c>
      <c r="D391" s="7">
        <v>1</v>
      </c>
      <c r="E391" s="7">
        <v>1</v>
      </c>
      <c r="F391" s="7">
        <v>1</v>
      </c>
      <c r="G391" s="7">
        <v>1</v>
      </c>
      <c r="H391" s="7">
        <f>D391+E391+F391+G391</f>
        <v>4</v>
      </c>
      <c r="I391" s="23">
        <v>1250000</v>
      </c>
      <c r="J391" s="20">
        <f t="shared" si="20"/>
        <v>5000000</v>
      </c>
      <c r="K391" s="20">
        <v>5000</v>
      </c>
      <c r="L391" s="19" t="s">
        <v>21</v>
      </c>
      <c r="M391" s="19" t="s">
        <v>605</v>
      </c>
      <c r="N391" s="20"/>
      <c r="O391" s="7"/>
      <c r="T391" s="5"/>
    </row>
    <row r="392" spans="1:20" hidden="1">
      <c r="A392" s="7" t="s">
        <v>263</v>
      </c>
      <c r="B392" s="7" t="s">
        <v>618</v>
      </c>
      <c r="C392" s="7" t="s">
        <v>329</v>
      </c>
      <c r="D392" s="7">
        <v>1</v>
      </c>
      <c r="E392" s="7">
        <v>1</v>
      </c>
      <c r="F392" s="7">
        <v>1</v>
      </c>
      <c r="G392" s="7">
        <v>1</v>
      </c>
      <c r="H392" s="7">
        <f>D392+E392+F392+G392</f>
        <v>4</v>
      </c>
      <c r="I392" s="23">
        <v>1563228.25</v>
      </c>
      <c r="J392" s="20">
        <f t="shared" si="20"/>
        <v>6252913</v>
      </c>
      <c r="K392" s="20">
        <v>6252913</v>
      </c>
      <c r="L392" s="19" t="s">
        <v>21</v>
      </c>
      <c r="M392" s="19" t="s">
        <v>605</v>
      </c>
      <c r="N392" s="20"/>
      <c r="O392" s="7"/>
      <c r="T392" s="5"/>
    </row>
    <row r="393" spans="1:20" ht="31.5">
      <c r="A393" s="19" t="s">
        <v>263</v>
      </c>
      <c r="B393" s="19" t="s">
        <v>619</v>
      </c>
      <c r="C393" s="19" t="s">
        <v>329</v>
      </c>
      <c r="D393" s="19">
        <v>1</v>
      </c>
      <c r="E393" s="19">
        <v>1</v>
      </c>
      <c r="F393" s="19">
        <v>1</v>
      </c>
      <c r="G393" s="19">
        <v>1</v>
      </c>
      <c r="H393" s="19">
        <f>D393+E393+F393+G393</f>
        <v>4</v>
      </c>
      <c r="I393" s="23">
        <v>975000</v>
      </c>
      <c r="J393" s="20">
        <f>H393*I393</f>
        <v>3900000</v>
      </c>
      <c r="K393" s="20"/>
      <c r="L393" s="22" t="s">
        <v>17</v>
      </c>
      <c r="M393" s="19" t="s">
        <v>620</v>
      </c>
      <c r="N393" s="20"/>
      <c r="O393" s="7"/>
      <c r="T393" s="5"/>
    </row>
    <row r="394" spans="1:20" ht="31.5">
      <c r="A394" s="19" t="s">
        <v>263</v>
      </c>
      <c r="B394" s="22" t="s">
        <v>716</v>
      </c>
      <c r="C394" s="19" t="s">
        <v>329</v>
      </c>
      <c r="D394" s="7"/>
      <c r="E394" s="7">
        <v>1</v>
      </c>
      <c r="F394" s="7">
        <v>1</v>
      </c>
      <c r="G394" s="7">
        <v>1</v>
      </c>
      <c r="H394" s="19">
        <f>D394+E394+F394+G394</f>
        <v>3</v>
      </c>
      <c r="I394" s="23">
        <v>3683002.67</v>
      </c>
      <c r="J394" s="20">
        <f>H394*I394</f>
        <v>11049008.01</v>
      </c>
      <c r="K394" s="7"/>
      <c r="L394" s="22" t="s">
        <v>17</v>
      </c>
      <c r="M394" s="19" t="s">
        <v>723</v>
      </c>
      <c r="N394" s="20"/>
      <c r="O394" s="7"/>
      <c r="T394" s="5"/>
    </row>
    <row r="395" spans="1:20" ht="31.5">
      <c r="A395" s="19" t="s">
        <v>263</v>
      </c>
      <c r="B395" s="22" t="s">
        <v>715</v>
      </c>
      <c r="C395" s="19" t="s">
        <v>329</v>
      </c>
      <c r="D395" s="7"/>
      <c r="E395" s="7">
        <v>1</v>
      </c>
      <c r="F395" s="7">
        <v>1</v>
      </c>
      <c r="G395" s="7">
        <v>1</v>
      </c>
      <c r="H395" s="7">
        <f t="shared" ref="H395:H401" si="21">D395+E395+F395+G395</f>
        <v>3</v>
      </c>
      <c r="I395" s="23">
        <v>1666666.67</v>
      </c>
      <c r="J395" s="20">
        <f t="shared" ref="J395:J401" si="22">+H395*I395</f>
        <v>5000000.01</v>
      </c>
      <c r="K395" s="7"/>
      <c r="L395" s="22" t="s">
        <v>17</v>
      </c>
      <c r="M395" s="19" t="s">
        <v>335</v>
      </c>
      <c r="N395" s="20"/>
      <c r="O395" s="7"/>
      <c r="T395" s="5"/>
    </row>
    <row r="396" spans="1:20" ht="47.25">
      <c r="A396" s="22" t="s">
        <v>238</v>
      </c>
      <c r="B396" s="22" t="s">
        <v>717</v>
      </c>
      <c r="C396" s="19" t="s">
        <v>329</v>
      </c>
      <c r="D396" s="7"/>
      <c r="E396" s="7">
        <v>1</v>
      </c>
      <c r="F396" s="7">
        <v>1</v>
      </c>
      <c r="G396" s="7">
        <v>1</v>
      </c>
      <c r="H396" s="7">
        <f t="shared" si="21"/>
        <v>3</v>
      </c>
      <c r="I396" s="23">
        <v>10000000</v>
      </c>
      <c r="J396" s="20">
        <f t="shared" si="22"/>
        <v>30000000</v>
      </c>
      <c r="K396" s="7"/>
      <c r="L396" s="22" t="s">
        <v>17</v>
      </c>
      <c r="M396" s="19" t="s">
        <v>335</v>
      </c>
      <c r="N396" s="20"/>
      <c r="O396" s="7"/>
      <c r="T396" s="5"/>
    </row>
    <row r="397" spans="1:20" ht="31.5">
      <c r="A397" s="22" t="s">
        <v>238</v>
      </c>
      <c r="B397" s="22" t="s">
        <v>718</v>
      </c>
      <c r="C397" s="19" t="s">
        <v>329</v>
      </c>
      <c r="D397" s="7"/>
      <c r="E397" s="7">
        <v>1</v>
      </c>
      <c r="F397" s="7">
        <v>1</v>
      </c>
      <c r="G397" s="7">
        <v>1</v>
      </c>
      <c r="H397" s="7">
        <f t="shared" si="21"/>
        <v>3</v>
      </c>
      <c r="I397" s="23">
        <v>350000</v>
      </c>
      <c r="J397" s="20">
        <f t="shared" si="22"/>
        <v>1050000</v>
      </c>
      <c r="K397" s="7"/>
      <c r="L397" s="19" t="s">
        <v>14</v>
      </c>
      <c r="M397" s="19" t="s">
        <v>335</v>
      </c>
      <c r="N397" s="20"/>
      <c r="O397" s="7"/>
      <c r="T397" s="5"/>
    </row>
    <row r="398" spans="1:20" ht="31.5">
      <c r="A398" s="19" t="s">
        <v>263</v>
      </c>
      <c r="B398" s="22" t="s">
        <v>719</v>
      </c>
      <c r="C398" s="19" t="s">
        <v>329</v>
      </c>
      <c r="D398" s="7"/>
      <c r="E398" s="7">
        <v>1</v>
      </c>
      <c r="F398" s="7">
        <v>1</v>
      </c>
      <c r="G398" s="7">
        <v>1</v>
      </c>
      <c r="H398" s="7">
        <f t="shared" si="21"/>
        <v>3</v>
      </c>
      <c r="I398" s="23">
        <v>2084304.33</v>
      </c>
      <c r="J398" s="20">
        <f t="shared" si="22"/>
        <v>6252912.9900000002</v>
      </c>
      <c r="K398" s="7"/>
      <c r="L398" s="22" t="s">
        <v>17</v>
      </c>
      <c r="M398" s="19" t="s">
        <v>335</v>
      </c>
      <c r="N398" s="20"/>
      <c r="O398" s="7"/>
      <c r="T398" s="5"/>
    </row>
    <row r="399" spans="1:20" ht="31.5">
      <c r="A399" s="22" t="s">
        <v>238</v>
      </c>
      <c r="B399" s="22" t="s">
        <v>720</v>
      </c>
      <c r="C399" s="19" t="s">
        <v>329</v>
      </c>
      <c r="D399" s="7"/>
      <c r="E399" s="7">
        <v>1</v>
      </c>
      <c r="F399" s="7">
        <v>1</v>
      </c>
      <c r="G399" s="7">
        <v>1</v>
      </c>
      <c r="H399" s="7">
        <f t="shared" si="21"/>
        <v>3</v>
      </c>
      <c r="I399" s="23">
        <v>1361647</v>
      </c>
      <c r="J399" s="20">
        <f t="shared" si="22"/>
        <v>4084941</v>
      </c>
      <c r="K399" s="7"/>
      <c r="L399" s="22" t="s">
        <v>17</v>
      </c>
      <c r="M399" s="19" t="s">
        <v>335</v>
      </c>
      <c r="N399" s="20"/>
      <c r="O399" s="7"/>
      <c r="T399" s="5"/>
    </row>
    <row r="400" spans="1:20" ht="31.5">
      <c r="A400" s="22" t="s">
        <v>238</v>
      </c>
      <c r="B400" s="22" t="s">
        <v>721</v>
      </c>
      <c r="C400" s="19" t="s">
        <v>329</v>
      </c>
      <c r="D400" s="7"/>
      <c r="E400" s="7"/>
      <c r="F400" s="7">
        <v>1</v>
      </c>
      <c r="G400" s="7"/>
      <c r="H400" s="7">
        <f t="shared" si="21"/>
        <v>1</v>
      </c>
      <c r="I400" s="23">
        <v>5000000</v>
      </c>
      <c r="J400" s="20">
        <f t="shared" si="22"/>
        <v>5000000</v>
      </c>
      <c r="K400" s="7"/>
      <c r="L400" s="22" t="s">
        <v>17</v>
      </c>
      <c r="M400" s="19" t="s">
        <v>335</v>
      </c>
      <c r="N400" s="20"/>
      <c r="O400" s="7"/>
      <c r="T400" s="5"/>
    </row>
    <row r="401" spans="1:20" ht="31.5">
      <c r="A401" s="19" t="s">
        <v>263</v>
      </c>
      <c r="B401" s="22" t="s">
        <v>722</v>
      </c>
      <c r="C401" s="19" t="s">
        <v>329</v>
      </c>
      <c r="D401" s="7">
        <v>1</v>
      </c>
      <c r="E401" s="7">
        <v>1</v>
      </c>
      <c r="F401" s="7">
        <v>1</v>
      </c>
      <c r="G401" s="7">
        <v>1</v>
      </c>
      <c r="H401" s="7">
        <f t="shared" si="21"/>
        <v>4</v>
      </c>
      <c r="I401" s="23">
        <v>8631145</v>
      </c>
      <c r="J401" s="20">
        <f t="shared" si="22"/>
        <v>34524580</v>
      </c>
      <c r="K401" s="7"/>
      <c r="L401" s="22" t="s">
        <v>17</v>
      </c>
      <c r="M401" s="19" t="s">
        <v>723</v>
      </c>
      <c r="N401" s="20"/>
      <c r="O401" s="7"/>
      <c r="T401" s="5"/>
    </row>
    <row r="402" spans="1:20">
      <c r="A402" s="19"/>
      <c r="B402" s="22"/>
      <c r="C402" s="19"/>
      <c r="D402" s="7"/>
      <c r="E402" s="7"/>
      <c r="F402" s="7"/>
      <c r="G402" s="7"/>
      <c r="H402" s="7"/>
      <c r="I402" s="23"/>
      <c r="J402" s="24">
        <f>SUM(J347:J401)</f>
        <v>185355037.55000001</v>
      </c>
      <c r="K402" s="7"/>
      <c r="L402" s="22"/>
      <c r="M402" s="7"/>
      <c r="N402" s="8"/>
      <c r="O402" s="7"/>
      <c r="T402" s="5"/>
    </row>
    <row r="403" spans="1:20">
      <c r="A403" s="19"/>
      <c r="B403" s="22"/>
      <c r="C403" s="19"/>
      <c r="D403" s="7"/>
      <c r="E403" s="7"/>
      <c r="F403" s="7"/>
      <c r="G403" s="7"/>
      <c r="H403" s="7"/>
      <c r="I403" s="23"/>
      <c r="J403" s="20"/>
      <c r="K403" s="7"/>
      <c r="L403" s="22"/>
      <c r="M403" s="7"/>
      <c r="N403" s="8"/>
      <c r="O403" s="7"/>
      <c r="T403" s="5"/>
    </row>
    <row r="404" spans="1:20">
      <c r="B404" s="22"/>
      <c r="O404" s="2"/>
      <c r="T404" s="5" t="s">
        <v>181</v>
      </c>
    </row>
    <row r="405" spans="1:20">
      <c r="O405" s="2"/>
      <c r="T405" s="5" t="s">
        <v>182</v>
      </c>
    </row>
    <row r="406" spans="1:20">
      <c r="O406" s="2"/>
      <c r="T406" s="5" t="s">
        <v>183</v>
      </c>
    </row>
    <row r="407" spans="1:20">
      <c r="O407" s="2"/>
      <c r="T407" s="5" t="s">
        <v>184</v>
      </c>
    </row>
    <row r="408" spans="1:20">
      <c r="O408" s="2"/>
      <c r="T408" s="5" t="s">
        <v>185</v>
      </c>
    </row>
    <row r="409" spans="1:20">
      <c r="O409" s="2"/>
      <c r="T409" s="5" t="s">
        <v>186</v>
      </c>
    </row>
    <row r="410" spans="1:20">
      <c r="O410" s="2"/>
      <c r="T410" s="5" t="s">
        <v>187</v>
      </c>
    </row>
    <row r="411" spans="1:20">
      <c r="O411" s="2"/>
      <c r="T411" s="5" t="s">
        <v>188</v>
      </c>
    </row>
    <row r="412" spans="1:20">
      <c r="O412" s="2"/>
      <c r="T412" s="5" t="s">
        <v>189</v>
      </c>
    </row>
    <row r="413" spans="1:20">
      <c r="O413" s="2"/>
      <c r="T413" s="5" t="s">
        <v>190</v>
      </c>
    </row>
    <row r="414" spans="1:20">
      <c r="O414" s="2"/>
      <c r="T414" s="5" t="s">
        <v>191</v>
      </c>
    </row>
    <row r="415" spans="1:20">
      <c r="O415" s="2"/>
      <c r="T415" s="5" t="s">
        <v>192</v>
      </c>
    </row>
    <row r="416" spans="1:20">
      <c r="O416" s="2"/>
      <c r="T416" s="5" t="s">
        <v>193</v>
      </c>
    </row>
    <row r="417" spans="15:20">
      <c r="O417" s="2"/>
      <c r="T417" s="5" t="s">
        <v>194</v>
      </c>
    </row>
    <row r="418" spans="15:20">
      <c r="O418" s="2"/>
      <c r="T418" s="5" t="s">
        <v>195</v>
      </c>
    </row>
    <row r="419" spans="15:20">
      <c r="O419" s="2"/>
      <c r="T419" s="5" t="s">
        <v>196</v>
      </c>
    </row>
    <row r="420" spans="15:20">
      <c r="O420" s="2"/>
      <c r="T420" s="5" t="s">
        <v>197</v>
      </c>
    </row>
    <row r="421" spans="15:20">
      <c r="O421" s="2"/>
      <c r="T421" s="5" t="s">
        <v>198</v>
      </c>
    </row>
    <row r="422" spans="15:20">
      <c r="O422" s="2"/>
      <c r="T422" s="5" t="s">
        <v>199</v>
      </c>
    </row>
    <row r="423" spans="15:20">
      <c r="O423" s="2"/>
      <c r="T423" s="5" t="s">
        <v>200</v>
      </c>
    </row>
    <row r="424" spans="15:20">
      <c r="O424" s="2"/>
      <c r="T424" s="5" t="s">
        <v>201</v>
      </c>
    </row>
    <row r="425" spans="15:20">
      <c r="O425" s="2"/>
      <c r="T425" s="5" t="s">
        <v>202</v>
      </c>
    </row>
    <row r="426" spans="15:20">
      <c r="O426" s="2"/>
      <c r="T426" s="5" t="s">
        <v>203</v>
      </c>
    </row>
    <row r="427" spans="15:20">
      <c r="O427" s="2"/>
      <c r="T427" s="5" t="s">
        <v>204</v>
      </c>
    </row>
    <row r="428" spans="15:20">
      <c r="O428" s="2"/>
      <c r="T428" s="5" t="s">
        <v>205</v>
      </c>
    </row>
    <row r="429" spans="15:20">
      <c r="O429" s="2"/>
      <c r="T429" s="5" t="s">
        <v>206</v>
      </c>
    </row>
    <row r="430" spans="15:20">
      <c r="O430" s="2"/>
      <c r="T430" s="5" t="s">
        <v>207</v>
      </c>
    </row>
    <row r="431" spans="15:20">
      <c r="O431" s="2"/>
      <c r="T431" s="5" t="s">
        <v>208</v>
      </c>
    </row>
    <row r="432" spans="15:20">
      <c r="O432" s="2"/>
      <c r="T432" s="5" t="s">
        <v>209</v>
      </c>
    </row>
    <row r="433" spans="15:20">
      <c r="O433" s="2"/>
      <c r="T433" s="5" t="s">
        <v>210</v>
      </c>
    </row>
    <row r="434" spans="15:20">
      <c r="O434" s="2"/>
      <c r="T434" s="5" t="s">
        <v>211</v>
      </c>
    </row>
    <row r="435" spans="15:20">
      <c r="O435" s="2"/>
      <c r="T435" s="5" t="s">
        <v>212</v>
      </c>
    </row>
    <row r="436" spans="15:20">
      <c r="O436" s="2"/>
      <c r="T436" s="5" t="s">
        <v>213</v>
      </c>
    </row>
    <row r="437" spans="15:20">
      <c r="O437" s="2"/>
      <c r="T437" s="5" t="s">
        <v>214</v>
      </c>
    </row>
    <row r="438" spans="15:20">
      <c r="O438" s="2"/>
      <c r="T438" s="5" t="s">
        <v>215</v>
      </c>
    </row>
    <row r="439" spans="15:20">
      <c r="O439" s="2"/>
      <c r="T439" s="5" t="s">
        <v>216</v>
      </c>
    </row>
    <row r="440" spans="15:20">
      <c r="O440" s="2"/>
      <c r="T440" s="5" t="s">
        <v>217</v>
      </c>
    </row>
    <row r="441" spans="15:20">
      <c r="O441" s="2"/>
      <c r="T441" s="5" t="s">
        <v>218</v>
      </c>
    </row>
    <row r="442" spans="15:20">
      <c r="O442" s="2"/>
      <c r="T442" s="5" t="s">
        <v>219</v>
      </c>
    </row>
    <row r="443" spans="15:20">
      <c r="O443" s="2"/>
      <c r="T443" s="5" t="s">
        <v>220</v>
      </c>
    </row>
    <row r="444" spans="15:20">
      <c r="O444" s="2"/>
      <c r="T444" s="5" t="s">
        <v>221</v>
      </c>
    </row>
    <row r="445" spans="15:20">
      <c r="O445" s="2"/>
      <c r="T445" s="5" t="s">
        <v>222</v>
      </c>
    </row>
    <row r="446" spans="15:20">
      <c r="O446" s="2"/>
      <c r="T446" s="5" t="s">
        <v>223</v>
      </c>
    </row>
    <row r="447" spans="15:20">
      <c r="O447" s="2"/>
      <c r="T447" s="5" t="s">
        <v>224</v>
      </c>
    </row>
    <row r="448" spans="15:20">
      <c r="O448" s="2"/>
      <c r="T448" s="5" t="s">
        <v>225</v>
      </c>
    </row>
    <row r="449" spans="15:20">
      <c r="O449" s="2"/>
      <c r="T449" s="5" t="s">
        <v>226</v>
      </c>
    </row>
    <row r="450" spans="15:20">
      <c r="O450" s="2"/>
      <c r="T450" s="5" t="s">
        <v>227</v>
      </c>
    </row>
    <row r="451" spans="15:20">
      <c r="O451" s="2"/>
      <c r="T451" s="4" t="s">
        <v>11</v>
      </c>
    </row>
    <row r="452" spans="15:20">
      <c r="O452" s="2"/>
      <c r="T452" s="5" t="s">
        <v>228</v>
      </c>
    </row>
    <row r="453" spans="15:20">
      <c r="O453" s="2"/>
      <c r="T453" s="5" t="s">
        <v>229</v>
      </c>
    </row>
    <row r="454" spans="15:20">
      <c r="O454" s="2"/>
      <c r="T454" s="5" t="s">
        <v>230</v>
      </c>
    </row>
    <row r="455" spans="15:20">
      <c r="O455" s="2"/>
      <c r="T455" s="5" t="s">
        <v>231</v>
      </c>
    </row>
    <row r="456" spans="15:20">
      <c r="O456" s="2"/>
      <c r="T456" s="5" t="s">
        <v>232</v>
      </c>
    </row>
    <row r="457" spans="15:20">
      <c r="O457" s="2"/>
      <c r="T457" s="5" t="s">
        <v>233</v>
      </c>
    </row>
    <row r="458" spans="15:20">
      <c r="O458" s="2"/>
      <c r="T458" s="5" t="s">
        <v>234</v>
      </c>
    </row>
    <row r="459" spans="15:20">
      <c r="O459" s="2"/>
      <c r="T459" s="5" t="s">
        <v>235</v>
      </c>
    </row>
    <row r="460" spans="15:20">
      <c r="O460" s="2"/>
      <c r="T460" s="5" t="s">
        <v>236</v>
      </c>
    </row>
    <row r="461" spans="15:20">
      <c r="O461" s="2"/>
      <c r="T461" s="5" t="s">
        <v>237</v>
      </c>
    </row>
    <row r="462" spans="15:20">
      <c r="O462" s="2"/>
      <c r="T462" s="5" t="s">
        <v>238</v>
      </c>
    </row>
    <row r="463" spans="15:20">
      <c r="O463" s="2"/>
      <c r="T463" s="5" t="s">
        <v>239</v>
      </c>
    </row>
    <row r="464" spans="15:20">
      <c r="O464" s="2"/>
      <c r="T464" s="5" t="s">
        <v>240</v>
      </c>
    </row>
    <row r="465" spans="15:20">
      <c r="O465" s="2"/>
      <c r="T465" s="5" t="s">
        <v>241</v>
      </c>
    </row>
    <row r="466" spans="15:20">
      <c r="O466" s="2"/>
      <c r="T466" s="5" t="s">
        <v>242</v>
      </c>
    </row>
    <row r="467" spans="15:20">
      <c r="O467" s="2"/>
      <c r="T467" s="5" t="s">
        <v>243</v>
      </c>
    </row>
    <row r="468" spans="15:20">
      <c r="O468" s="2"/>
      <c r="T468" s="5" t="s">
        <v>244</v>
      </c>
    </row>
    <row r="469" spans="15:20">
      <c r="O469" s="2"/>
      <c r="T469" s="5" t="s">
        <v>245</v>
      </c>
    </row>
    <row r="470" spans="15:20">
      <c r="O470" s="2"/>
      <c r="T470" s="5" t="s">
        <v>246</v>
      </c>
    </row>
    <row r="471" spans="15:20">
      <c r="O471" s="2"/>
      <c r="T471" s="5" t="s">
        <v>247</v>
      </c>
    </row>
    <row r="472" spans="15:20">
      <c r="O472" s="2"/>
      <c r="T472" s="5" t="s">
        <v>248</v>
      </c>
    </row>
    <row r="473" spans="15:20">
      <c r="O473" s="2"/>
      <c r="T473" s="5" t="s">
        <v>249</v>
      </c>
    </row>
    <row r="474" spans="15:20">
      <c r="O474" s="2"/>
      <c r="T474" s="5" t="s">
        <v>250</v>
      </c>
    </row>
    <row r="475" spans="15:20">
      <c r="O475" s="2"/>
      <c r="T475" s="5" t="s">
        <v>251</v>
      </c>
    </row>
    <row r="476" spans="15:20">
      <c r="O476" s="2"/>
      <c r="T476" s="5" t="s">
        <v>252</v>
      </c>
    </row>
    <row r="477" spans="15:20">
      <c r="O477" s="2"/>
      <c r="T477" s="5" t="s">
        <v>253</v>
      </c>
    </row>
    <row r="478" spans="15:20">
      <c r="O478" s="2"/>
      <c r="T478" s="5" t="s">
        <v>254</v>
      </c>
    </row>
    <row r="479" spans="15:20">
      <c r="O479" s="2"/>
      <c r="T479" s="5" t="s">
        <v>255</v>
      </c>
    </row>
    <row r="480" spans="15:20">
      <c r="O480" s="2"/>
      <c r="T480" s="5" t="s">
        <v>256</v>
      </c>
    </row>
    <row r="481" spans="15:20">
      <c r="O481" s="2"/>
      <c r="T481" s="5" t="s">
        <v>257</v>
      </c>
    </row>
    <row r="482" spans="15:20">
      <c r="O482" s="2"/>
      <c r="T482" s="5" t="s">
        <v>258</v>
      </c>
    </row>
    <row r="483" spans="15:20">
      <c r="O483" s="2"/>
      <c r="T483" s="5" t="s">
        <v>259</v>
      </c>
    </row>
    <row r="484" spans="15:20">
      <c r="O484" s="2"/>
      <c r="T484" s="5" t="s">
        <v>260</v>
      </c>
    </row>
    <row r="485" spans="15:20">
      <c r="O485" s="2"/>
      <c r="T485" s="5" t="s">
        <v>261</v>
      </c>
    </row>
    <row r="486" spans="15:20">
      <c r="O486" s="2"/>
      <c r="T486" s="5" t="s">
        <v>262</v>
      </c>
    </row>
    <row r="487" spans="15:20">
      <c r="O487" s="2"/>
      <c r="T487" s="5" t="s">
        <v>263</v>
      </c>
    </row>
    <row r="488" spans="15:20">
      <c r="O488" s="2"/>
      <c r="T488" s="5" t="s">
        <v>264</v>
      </c>
    </row>
    <row r="489" spans="15:20">
      <c r="O489" s="2"/>
      <c r="T489" s="5" t="s">
        <v>265</v>
      </c>
    </row>
    <row r="490" spans="15:20">
      <c r="O490" s="2"/>
      <c r="T490" s="5" t="s">
        <v>266</v>
      </c>
    </row>
    <row r="491" spans="15:20">
      <c r="O491" s="2"/>
      <c r="T491" s="5" t="s">
        <v>267</v>
      </c>
    </row>
    <row r="492" spans="15:20">
      <c r="O492" s="2"/>
      <c r="T492" s="5" t="s">
        <v>268</v>
      </c>
    </row>
    <row r="493" spans="15:20">
      <c r="O493" s="2"/>
      <c r="T493" s="5" t="s">
        <v>269</v>
      </c>
    </row>
    <row r="494" spans="15:20">
      <c r="O494" s="2"/>
      <c r="T494" s="5" t="s">
        <v>270</v>
      </c>
    </row>
    <row r="495" spans="15:20">
      <c r="O495" s="2"/>
      <c r="T495" s="5" t="s">
        <v>271</v>
      </c>
    </row>
    <row r="496" spans="15:20">
      <c r="O496" s="2"/>
      <c r="T496" s="5" t="s">
        <v>272</v>
      </c>
    </row>
    <row r="497" spans="15:20">
      <c r="O497" s="2"/>
      <c r="T497" s="5" t="s">
        <v>273</v>
      </c>
    </row>
    <row r="498" spans="15:20">
      <c r="O498" s="2"/>
      <c r="T498" s="5" t="s">
        <v>274</v>
      </c>
    </row>
    <row r="499" spans="15:20">
      <c r="O499" s="2"/>
      <c r="T499" s="5" t="s">
        <v>275</v>
      </c>
    </row>
    <row r="500" spans="15:20">
      <c r="O500" s="2"/>
      <c r="T500" s="5" t="s">
        <v>276</v>
      </c>
    </row>
    <row r="501" spans="15:20">
      <c r="O501" s="2"/>
      <c r="T501" s="5" t="s">
        <v>277</v>
      </c>
    </row>
    <row r="502" spans="15:20">
      <c r="O502" s="2"/>
      <c r="T502" s="5" t="s">
        <v>278</v>
      </c>
    </row>
    <row r="503" spans="15:20">
      <c r="O503" s="2"/>
      <c r="T503" s="5" t="s">
        <v>279</v>
      </c>
    </row>
    <row r="504" spans="15:20">
      <c r="O504" s="2"/>
      <c r="T504" s="5" t="s">
        <v>280</v>
      </c>
    </row>
    <row r="505" spans="15:20">
      <c r="O505" s="2"/>
      <c r="T505" s="5" t="s">
        <v>281</v>
      </c>
    </row>
    <row r="506" spans="15:20">
      <c r="O506" s="2"/>
      <c r="T506" s="5" t="s">
        <v>282</v>
      </c>
    </row>
    <row r="507" spans="15:20">
      <c r="O507" s="2"/>
      <c r="T507" s="5" t="s">
        <v>283</v>
      </c>
    </row>
    <row r="508" spans="15:20">
      <c r="O508" s="2"/>
      <c r="T508" s="5" t="s">
        <v>284</v>
      </c>
    </row>
    <row r="509" spans="15:20">
      <c r="O509" s="2"/>
      <c r="T509" s="5" t="s">
        <v>285</v>
      </c>
    </row>
    <row r="510" spans="15:20">
      <c r="O510" s="2"/>
      <c r="T510" s="5" t="s">
        <v>286</v>
      </c>
    </row>
    <row r="511" spans="15:20">
      <c r="O511" s="2"/>
      <c r="T511" s="5" t="s">
        <v>287</v>
      </c>
    </row>
    <row r="512" spans="15:20">
      <c r="O512" s="2"/>
      <c r="T512" s="5" t="s">
        <v>288</v>
      </c>
    </row>
    <row r="513" spans="15:20">
      <c r="O513" s="2"/>
      <c r="T513" s="5" t="s">
        <v>289</v>
      </c>
    </row>
    <row r="514" spans="15:20">
      <c r="O514" s="2"/>
      <c r="T514" s="5" t="s">
        <v>290</v>
      </c>
    </row>
    <row r="515" spans="15:20">
      <c r="O515" s="2"/>
      <c r="T515" s="5" t="s">
        <v>291</v>
      </c>
    </row>
    <row r="516" spans="15:20">
      <c r="O516" s="2"/>
      <c r="T516" s="5" t="s">
        <v>292</v>
      </c>
    </row>
    <row r="517" spans="15:20">
      <c r="O517" s="2"/>
      <c r="T517" s="5" t="s">
        <v>293</v>
      </c>
    </row>
    <row r="518" spans="15:20">
      <c r="O518" s="2"/>
      <c r="T518" s="5" t="s">
        <v>294</v>
      </c>
    </row>
    <row r="519" spans="15:20">
      <c r="O519" s="2"/>
      <c r="T519" s="5" t="s">
        <v>295</v>
      </c>
    </row>
    <row r="520" spans="15:20">
      <c r="O520" s="2"/>
      <c r="T520" s="5" t="s">
        <v>296</v>
      </c>
    </row>
    <row r="521" spans="15:20">
      <c r="O521" s="2"/>
      <c r="T521" s="5" t="s">
        <v>297</v>
      </c>
    </row>
    <row r="522" spans="15:20">
      <c r="O522" s="2"/>
      <c r="T522" s="5" t="s">
        <v>298</v>
      </c>
    </row>
    <row r="523" spans="15:20">
      <c r="O523" s="2"/>
      <c r="T523" s="5" t="s">
        <v>299</v>
      </c>
    </row>
    <row r="524" spans="15:20">
      <c r="O524" s="2"/>
      <c r="T524" s="5" t="s">
        <v>300</v>
      </c>
    </row>
    <row r="525" spans="15:20">
      <c r="O525" s="2"/>
      <c r="T525" s="5" t="s">
        <v>301</v>
      </c>
    </row>
    <row r="526" spans="15:20">
      <c r="O526" s="2"/>
      <c r="T526" s="5" t="s">
        <v>302</v>
      </c>
    </row>
    <row r="527" spans="15:20">
      <c r="O527" s="2"/>
      <c r="T527" s="5" t="s">
        <v>303</v>
      </c>
    </row>
    <row r="528" spans="15:20">
      <c r="O528" s="2"/>
      <c r="T528" s="5" t="s">
        <v>304</v>
      </c>
    </row>
    <row r="529" spans="15:20">
      <c r="O529" s="2"/>
      <c r="T529" s="5" t="s">
        <v>305</v>
      </c>
    </row>
    <row r="530" spans="15:20">
      <c r="O530" s="2"/>
      <c r="T530" s="5" t="s">
        <v>306</v>
      </c>
    </row>
    <row r="531" spans="15:20">
      <c r="O531" s="2"/>
      <c r="T531" s="5" t="s">
        <v>307</v>
      </c>
    </row>
    <row r="532" spans="15:20">
      <c r="O532" s="2"/>
      <c r="T532" s="5" t="s">
        <v>308</v>
      </c>
    </row>
    <row r="533" spans="15:20">
      <c r="O533" s="2"/>
      <c r="T533" s="5" t="s">
        <v>309</v>
      </c>
    </row>
    <row r="534" spans="15:20">
      <c r="O534" s="2"/>
      <c r="T534" s="5" t="s">
        <v>310</v>
      </c>
    </row>
    <row r="535" spans="15:20">
      <c r="O535" s="2"/>
      <c r="T535" s="5" t="s">
        <v>311</v>
      </c>
    </row>
    <row r="536" spans="15:20">
      <c r="O536" s="2"/>
      <c r="T536" s="5" t="s">
        <v>312</v>
      </c>
    </row>
    <row r="537" spans="15:20">
      <c r="O537" s="2"/>
      <c r="T537" s="5" t="s">
        <v>313</v>
      </c>
    </row>
    <row r="538" spans="15:20">
      <c r="O538" s="2"/>
      <c r="T538" s="5" t="s">
        <v>314</v>
      </c>
    </row>
    <row r="539" spans="15:20">
      <c r="O539" s="2"/>
      <c r="T539" s="5" t="s">
        <v>315</v>
      </c>
    </row>
    <row r="540" spans="15:20">
      <c r="O540" s="2"/>
      <c r="T540" s="5" t="s">
        <v>316</v>
      </c>
    </row>
    <row r="541" spans="15:20">
      <c r="O541" s="2"/>
      <c r="T541" s="5" t="s">
        <v>317</v>
      </c>
    </row>
    <row r="542" spans="15:20">
      <c r="O542" s="2"/>
      <c r="T542" s="5" t="s">
        <v>318</v>
      </c>
    </row>
    <row r="543" spans="15:20">
      <c r="O543" s="2"/>
      <c r="T543" s="5" t="s">
        <v>319</v>
      </c>
    </row>
    <row r="544" spans="15:20">
      <c r="O544" s="2"/>
      <c r="T544" s="5" t="s">
        <v>320</v>
      </c>
    </row>
    <row r="545" spans="15:20">
      <c r="O545" s="2"/>
      <c r="T545" s="5" t="s">
        <v>321</v>
      </c>
    </row>
    <row r="546" spans="15:20">
      <c r="O546" s="2"/>
      <c r="T546" s="5" t="s">
        <v>322</v>
      </c>
    </row>
    <row r="547" spans="15:20">
      <c r="O547" s="2"/>
      <c r="T547" s="5" t="s">
        <v>323</v>
      </c>
    </row>
    <row r="548" spans="15:20">
      <c r="O548" s="2"/>
    </row>
    <row r="549" spans="15:20">
      <c r="O549" s="2"/>
    </row>
    <row r="550" spans="15:20">
      <c r="O550" s="2"/>
    </row>
    <row r="551" spans="15:20">
      <c r="O551" s="2"/>
    </row>
    <row r="552" spans="15:20">
      <c r="O552" s="2"/>
    </row>
    <row r="553" spans="15:20">
      <c r="O553" s="2"/>
    </row>
    <row r="554" spans="15:20">
      <c r="O554" s="2"/>
    </row>
    <row r="555" spans="15:20">
      <c r="O555" s="2"/>
    </row>
    <row r="556" spans="15:20">
      <c r="O556" s="2"/>
    </row>
    <row r="557" spans="15:20">
      <c r="O557" s="2"/>
    </row>
  </sheetData>
  <mergeCells count="3">
    <mergeCell ref="A3:O3"/>
    <mergeCell ref="A9:B9"/>
    <mergeCell ref="D11:G11"/>
  </mergeCells>
  <dataValidations xWindow="463" yWindow="273" count="12">
    <dataValidation allowBlank="1" showInputMessage="1" showErrorMessage="1" promptTitle="PACC" prompt="Este valor se calculará automáticamente, resultado de la multiplicación de la cantidad total por el precio unitario estimado." sqref="J348:K354 K36:K89 J355:J403 K115:K116 K91:K113 J13:J347 K13"/>
    <dataValidation allowBlank="1" showInputMessage="1" showErrorMessage="1" promptTitle="PACC" prompt="Este valor se calculará sumando los costos totales que posean el mismo Código de Catálogo de Bienes y Servicios." sqref="K90 K355:K403 K117:K347 K114 K14:K35"/>
    <dataValidation allowBlank="1" showInputMessage="1" showErrorMessage="1" promptTitle="PACC" prompt="Digite la unidad de medida._x000a__x000a_" sqref="B223:B228 C13:C403"/>
    <dataValidation allowBlank="1" showInputMessage="1" showErrorMessage="1" promptTitle="PACC" prompt="Digite la descripción de la compra o contratación." sqref="B229:B403 B13:B222"/>
    <dataValidation allowBlank="1" showInputMessage="1" showErrorMessage="1" promptTitle="PACC" prompt="Digite la cantidad requerida en este período._x000a_" sqref="D60:G60 D117:G403 D86:G87 D18:G18 D13:G13"/>
    <dataValidation type="list" allowBlank="1" showInputMessage="1" showErrorMessage="1" promptTitle="PACC" prompt="Seleccione el Código de Bienes y Servicios._x000a_" sqref="A13:A403">
      <formula1>$T$13:$T$547</formula1>
    </dataValidation>
    <dataValidation allowBlank="1" showInputMessage="1" showErrorMessage="1" promptTitle="PACC" prompt="La cantidad total resultará de la suma de las cantidades requeridas en cada trimestre. " sqref="H13:H403"/>
    <dataValidation allowBlank="1" showInputMessage="1" showErrorMessage="1" promptTitle="PACC" prompt="Digite el precio unitario estimado._x000a_" sqref="I13:I403"/>
    <dataValidation type="list" allowBlank="1" showInputMessage="1" showErrorMessage="1" promptTitle="PACC" prompt="Seleccione el procedimiento de selección." sqref="L13:L403">
      <formula1>$W$13:$W$19</formula1>
    </dataValidation>
    <dataValidation allowBlank="1" showInputMessage="1" showErrorMessage="1" promptTitle="PACC" prompt="Digite las observaciones que considere." sqref="O13:O403"/>
    <dataValidation allowBlank="1" showInputMessage="1" showErrorMessage="1" promptTitle="PACC" prompt="Digite el valor adquirido." sqref="N13:N403"/>
    <dataValidation allowBlank="1" showInputMessage="1" showErrorMessage="1" promptTitle="PACC" prompt="Digite la fuente de financiamiento del procedimiento de referencia." sqref="M13:M403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258" scale="4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W843"/>
  <sheetViews>
    <sheetView tabSelected="1" topLeftCell="A6" zoomScale="48" zoomScaleNormal="48" workbookViewId="0">
      <pane ySplit="7" topLeftCell="A338" activePane="bottomLeft" state="frozen"/>
      <selection activeCell="B6" sqref="B6"/>
      <selection pane="bottomLeft" activeCell="B412" sqref="B412"/>
    </sheetView>
  </sheetViews>
  <sheetFormatPr baseColWidth="10" defaultRowHeight="18"/>
  <cols>
    <col min="1" max="1" width="54.42578125" style="1" customWidth="1"/>
    <col min="2" max="2" width="52.28515625" style="1" customWidth="1"/>
    <col min="3" max="3" width="15.85546875" style="1" customWidth="1"/>
    <col min="4" max="4" width="13.42578125" style="1" customWidth="1"/>
    <col min="5" max="5" width="14.140625" style="1" customWidth="1"/>
    <col min="6" max="6" width="13.42578125" style="1" customWidth="1"/>
    <col min="7" max="7" width="13" style="1" customWidth="1"/>
    <col min="8" max="8" width="13.5703125" style="1" customWidth="1"/>
    <col min="9" max="9" width="18.85546875" style="1" customWidth="1"/>
    <col min="10" max="10" width="27.28515625" style="1" customWidth="1"/>
    <col min="11" max="11" width="26.140625" style="1" customWidth="1"/>
    <col min="12" max="12" width="26.42578125" style="1" customWidth="1"/>
    <col min="13" max="13" width="10.28515625" style="1" customWidth="1"/>
    <col min="14" max="14" width="11.7109375" style="1" customWidth="1"/>
    <col min="15" max="15" width="12.5703125" style="1" customWidth="1"/>
    <col min="16" max="16" width="11.140625" style="1" customWidth="1"/>
    <col min="17" max="17" width="10.42578125" style="1" customWidth="1"/>
    <col min="18" max="18" width="10" style="1" customWidth="1"/>
    <col min="19" max="19" width="27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/>
    <row r="2" spans="1:23" ht="23.25" customHeight="1">
      <c r="A2" s="9" t="s">
        <v>22</v>
      </c>
      <c r="N2" s="13" t="s">
        <v>2</v>
      </c>
      <c r="O2" s="18">
        <v>41390</v>
      </c>
    </row>
    <row r="3" spans="1:23" ht="29.25" customHeight="1">
      <c r="A3" s="97" t="s">
        <v>771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23" ht="29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3" ht="29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23" ht="29.25" customHeight="1">
      <c r="A6" s="10"/>
      <c r="B6" s="10"/>
      <c r="C6" s="10"/>
      <c r="D6" s="10"/>
      <c r="F6" s="10"/>
      <c r="G6" s="10"/>
      <c r="H6" s="10"/>
      <c r="I6" s="10"/>
      <c r="J6" s="10"/>
      <c r="L6" s="10"/>
      <c r="M6" s="10"/>
      <c r="N6" s="10"/>
      <c r="O6" s="10"/>
    </row>
    <row r="7" spans="1:23" ht="29.25" customHeight="1">
      <c r="A7" s="27"/>
      <c r="B7" s="10"/>
      <c r="C7" s="10"/>
      <c r="D7" s="10"/>
      <c r="E7" s="10"/>
      <c r="F7" s="10"/>
      <c r="G7" s="10"/>
      <c r="H7" s="96"/>
      <c r="I7" s="27" t="s">
        <v>769</v>
      </c>
      <c r="J7" s="10"/>
      <c r="K7" s="54"/>
      <c r="L7" s="10"/>
      <c r="M7" s="10"/>
      <c r="N7" s="10"/>
      <c r="O7" s="10"/>
    </row>
    <row r="8" spans="1:23" ht="29.25" customHeight="1">
      <c r="A8" s="28"/>
      <c r="B8" s="10"/>
      <c r="C8" s="10"/>
      <c r="D8" s="10"/>
      <c r="E8" s="10"/>
      <c r="F8" s="10"/>
      <c r="G8" s="10"/>
      <c r="H8" s="28" t="s">
        <v>770</v>
      </c>
      <c r="I8" s="10"/>
      <c r="J8" s="10"/>
      <c r="K8" s="54"/>
      <c r="L8" s="10"/>
      <c r="M8" s="10"/>
      <c r="N8" s="10"/>
      <c r="O8" s="10"/>
    </row>
    <row r="9" spans="1:23">
      <c r="A9" s="98"/>
      <c r="B9" s="98"/>
      <c r="C9" s="11"/>
      <c r="D9" s="11"/>
      <c r="E9" s="11"/>
      <c r="F9" s="11"/>
      <c r="G9" s="11"/>
      <c r="H9" s="11"/>
      <c r="I9" s="11"/>
      <c r="J9" s="11"/>
      <c r="K9" s="34"/>
      <c r="L9" s="31"/>
    </row>
    <row r="10" spans="1:23" ht="18.75" thickBot="1">
      <c r="I10" s="29"/>
      <c r="J10" s="55">
        <f>I10/4</f>
        <v>0</v>
      </c>
      <c r="K10" s="29"/>
    </row>
    <row r="11" spans="1:23" ht="23.25" customHeight="1">
      <c r="A11" s="98" t="s">
        <v>781</v>
      </c>
      <c r="B11" s="98"/>
      <c r="C11" s="3"/>
      <c r="D11" s="99" t="s">
        <v>780</v>
      </c>
      <c r="E11" s="100"/>
      <c r="F11" s="100"/>
      <c r="G11" s="101"/>
      <c r="H11" s="3"/>
      <c r="I11" s="3"/>
      <c r="J11" s="44"/>
      <c r="K11" s="36"/>
    </row>
    <row r="12" spans="1:23" ht="184.5" customHeight="1">
      <c r="A12" s="14" t="s">
        <v>9</v>
      </c>
      <c r="B12" s="15" t="s">
        <v>325</v>
      </c>
      <c r="C12" s="15" t="s">
        <v>0</v>
      </c>
      <c r="D12" s="16" t="s">
        <v>5</v>
      </c>
      <c r="E12" s="16" t="s">
        <v>6</v>
      </c>
      <c r="F12" s="16" t="s">
        <v>7</v>
      </c>
      <c r="G12" s="16" t="s">
        <v>8</v>
      </c>
      <c r="H12" s="15" t="s">
        <v>3</v>
      </c>
      <c r="I12" s="15" t="s">
        <v>13</v>
      </c>
      <c r="J12" s="15" t="s">
        <v>326</v>
      </c>
      <c r="K12" s="15" t="s">
        <v>324</v>
      </c>
      <c r="L12" s="15" t="s">
        <v>16</v>
      </c>
      <c r="M12" s="15" t="s">
        <v>4</v>
      </c>
      <c r="N12" s="15" t="s">
        <v>1</v>
      </c>
      <c r="O12" s="17" t="s">
        <v>10</v>
      </c>
      <c r="P12" s="15" t="s">
        <v>772</v>
      </c>
      <c r="Q12" s="60" t="s">
        <v>837</v>
      </c>
      <c r="R12" s="60" t="s">
        <v>838</v>
      </c>
      <c r="S12" s="6"/>
      <c r="T12" s="6"/>
      <c r="U12" s="6"/>
    </row>
    <row r="13" spans="1:23" ht="42" customHeight="1">
      <c r="A13" s="70" t="s">
        <v>50</v>
      </c>
      <c r="B13" s="70" t="s">
        <v>327</v>
      </c>
      <c r="C13" s="70" t="s">
        <v>328</v>
      </c>
      <c r="D13" s="70">
        <v>11890.43</v>
      </c>
      <c r="E13" s="70">
        <v>11890.43</v>
      </c>
      <c r="F13" s="70">
        <v>11890.43</v>
      </c>
      <c r="G13" s="70">
        <v>11890.43</v>
      </c>
      <c r="H13" s="70">
        <f>D13+E13+F13+G13</f>
        <v>47561.72</v>
      </c>
      <c r="I13" s="71">
        <v>250</v>
      </c>
      <c r="J13" s="72">
        <f t="shared" ref="J13:J76" si="0">H13*I13</f>
        <v>11890430</v>
      </c>
      <c r="K13" s="72">
        <f>J13</f>
        <v>11890430</v>
      </c>
      <c r="L13" s="69" t="s">
        <v>17</v>
      </c>
      <c r="M13" s="70" t="s">
        <v>335</v>
      </c>
      <c r="N13" s="82"/>
      <c r="O13" s="77"/>
      <c r="P13" s="78"/>
      <c r="Q13" s="79"/>
      <c r="R13" s="79"/>
      <c r="T13" s="5" t="s">
        <v>23</v>
      </c>
      <c r="W13" s="12" t="s">
        <v>20</v>
      </c>
    </row>
    <row r="14" spans="1:23">
      <c r="A14" s="70" t="s">
        <v>181</v>
      </c>
      <c r="B14" s="70" t="s">
        <v>330</v>
      </c>
      <c r="C14" s="70" t="s">
        <v>622</v>
      </c>
      <c r="D14" s="70">
        <v>24</v>
      </c>
      <c r="E14" s="70">
        <v>24</v>
      </c>
      <c r="F14" s="70">
        <v>24</v>
      </c>
      <c r="G14" s="70">
        <v>24</v>
      </c>
      <c r="H14" s="70">
        <f t="shared" ref="H14:H75" si="1">D14+E14+F14+G14</f>
        <v>96</v>
      </c>
      <c r="I14" s="71">
        <v>20</v>
      </c>
      <c r="J14" s="72">
        <f t="shared" si="0"/>
        <v>1920</v>
      </c>
      <c r="K14" s="72">
        <f>J14</f>
        <v>1920</v>
      </c>
      <c r="L14" s="70" t="s">
        <v>15</v>
      </c>
      <c r="M14" s="70" t="s">
        <v>335</v>
      </c>
      <c r="N14" s="76"/>
      <c r="O14" s="75"/>
      <c r="P14" s="78"/>
      <c r="Q14" s="79"/>
      <c r="R14" s="79"/>
      <c r="T14" s="5" t="s">
        <v>24</v>
      </c>
      <c r="W14" s="12" t="s">
        <v>21</v>
      </c>
    </row>
    <row r="15" spans="1:23">
      <c r="A15" s="70" t="s">
        <v>181</v>
      </c>
      <c r="B15" s="70" t="s">
        <v>331</v>
      </c>
      <c r="C15" s="70" t="s">
        <v>329</v>
      </c>
      <c r="D15" s="70">
        <v>1080</v>
      </c>
      <c r="E15" s="70">
        <v>1080</v>
      </c>
      <c r="F15" s="70">
        <v>1080</v>
      </c>
      <c r="G15" s="70">
        <v>1080</v>
      </c>
      <c r="H15" s="70">
        <f t="shared" si="1"/>
        <v>4320</v>
      </c>
      <c r="I15" s="71">
        <v>38</v>
      </c>
      <c r="J15" s="72">
        <f t="shared" si="0"/>
        <v>164160</v>
      </c>
      <c r="K15" s="72">
        <f>J15</f>
        <v>164160</v>
      </c>
      <c r="L15" s="70" t="s">
        <v>14</v>
      </c>
      <c r="M15" s="70" t="s">
        <v>335</v>
      </c>
      <c r="N15" s="76"/>
      <c r="O15" s="75"/>
      <c r="P15" s="78"/>
      <c r="Q15" s="79"/>
      <c r="R15" s="79"/>
      <c r="T15" s="5" t="s">
        <v>25</v>
      </c>
      <c r="W15" s="12" t="s">
        <v>19</v>
      </c>
    </row>
    <row r="16" spans="1:23">
      <c r="A16" s="70" t="s">
        <v>181</v>
      </c>
      <c r="B16" s="70" t="s">
        <v>332</v>
      </c>
      <c r="C16" s="70" t="s">
        <v>623</v>
      </c>
      <c r="D16" s="70">
        <v>5</v>
      </c>
      <c r="E16" s="70">
        <v>10</v>
      </c>
      <c r="F16" s="70">
        <v>5</v>
      </c>
      <c r="G16" s="70">
        <v>15</v>
      </c>
      <c r="H16" s="70">
        <f t="shared" si="1"/>
        <v>35</v>
      </c>
      <c r="I16" s="71">
        <v>110</v>
      </c>
      <c r="J16" s="72">
        <f t="shared" si="0"/>
        <v>3850</v>
      </c>
      <c r="K16" s="72">
        <f>J16</f>
        <v>3850</v>
      </c>
      <c r="L16" s="70" t="s">
        <v>15</v>
      </c>
      <c r="M16" s="70" t="s">
        <v>335</v>
      </c>
      <c r="N16" s="76"/>
      <c r="O16" s="77"/>
      <c r="P16" s="78"/>
      <c r="Q16" s="79"/>
      <c r="R16" s="79"/>
      <c r="T16" s="5" t="s">
        <v>26</v>
      </c>
      <c r="W16" s="12" t="s">
        <v>18</v>
      </c>
    </row>
    <row r="17" spans="1:23" hidden="1">
      <c r="A17" s="30" t="s">
        <v>181</v>
      </c>
      <c r="B17" s="7" t="s">
        <v>333</v>
      </c>
      <c r="C17" s="7" t="s">
        <v>329</v>
      </c>
      <c r="D17" s="7">
        <v>3</v>
      </c>
      <c r="E17" s="7">
        <v>2</v>
      </c>
      <c r="F17" s="7">
        <v>2</v>
      </c>
      <c r="G17" s="7">
        <v>6</v>
      </c>
      <c r="H17" s="7">
        <f t="shared" si="1"/>
        <v>13</v>
      </c>
      <c r="I17" s="23">
        <v>250</v>
      </c>
      <c r="J17" s="20">
        <f t="shared" si="0"/>
        <v>3250</v>
      </c>
      <c r="K17" s="20"/>
      <c r="L17" s="19"/>
      <c r="M17" s="7"/>
      <c r="N17" s="8"/>
      <c r="O17" s="7"/>
      <c r="P17" s="32"/>
      <c r="Q17" s="59"/>
      <c r="R17" s="59"/>
      <c r="T17" s="5" t="s">
        <v>27</v>
      </c>
      <c r="W17" s="12" t="s">
        <v>17</v>
      </c>
    </row>
    <row r="18" spans="1:23" hidden="1">
      <c r="A18" s="30" t="s">
        <v>181</v>
      </c>
      <c r="B18" s="7" t="s">
        <v>334</v>
      </c>
      <c r="C18" s="7" t="s">
        <v>329</v>
      </c>
      <c r="D18" s="7">
        <v>2</v>
      </c>
      <c r="E18" s="7">
        <v>2</v>
      </c>
      <c r="F18" s="7">
        <v>2</v>
      </c>
      <c r="G18" s="7">
        <v>2</v>
      </c>
      <c r="H18" s="7">
        <f t="shared" si="1"/>
        <v>8</v>
      </c>
      <c r="I18" s="23">
        <v>250</v>
      </c>
      <c r="J18" s="20">
        <f t="shared" si="0"/>
        <v>2000</v>
      </c>
      <c r="K18" s="20"/>
      <c r="L18" s="19"/>
      <c r="M18" s="7"/>
      <c r="N18" s="8"/>
      <c r="O18" s="7"/>
      <c r="P18" s="32"/>
      <c r="Q18" s="59"/>
      <c r="R18" s="59"/>
      <c r="T18" s="5" t="s">
        <v>28</v>
      </c>
      <c r="W18" s="12" t="s">
        <v>14</v>
      </c>
    </row>
    <row r="19" spans="1:23">
      <c r="A19" s="70" t="s">
        <v>180</v>
      </c>
      <c r="B19" s="70" t="s">
        <v>336</v>
      </c>
      <c r="C19" s="70" t="s">
        <v>624</v>
      </c>
      <c r="D19" s="70">
        <v>9</v>
      </c>
      <c r="E19" s="70">
        <v>9</v>
      </c>
      <c r="F19" s="70">
        <v>9</v>
      </c>
      <c r="G19" s="70">
        <v>9</v>
      </c>
      <c r="H19" s="70">
        <f t="shared" si="1"/>
        <v>36</v>
      </c>
      <c r="I19" s="71">
        <v>175</v>
      </c>
      <c r="J19" s="72">
        <f t="shared" si="0"/>
        <v>6300</v>
      </c>
      <c r="K19" s="72">
        <f t="shared" ref="K19:K81" si="2">J19</f>
        <v>6300</v>
      </c>
      <c r="L19" s="70" t="s">
        <v>15</v>
      </c>
      <c r="M19" s="70" t="s">
        <v>335</v>
      </c>
      <c r="N19" s="82"/>
      <c r="O19" s="77"/>
      <c r="P19" s="78"/>
      <c r="Q19" s="79"/>
      <c r="R19" s="79"/>
      <c r="T19" s="5" t="s">
        <v>29</v>
      </c>
      <c r="W19" s="12" t="s">
        <v>15</v>
      </c>
    </row>
    <row r="20" spans="1:23">
      <c r="A20" s="70" t="s">
        <v>180</v>
      </c>
      <c r="B20" s="70" t="s">
        <v>337</v>
      </c>
      <c r="C20" s="70" t="s">
        <v>625</v>
      </c>
      <c r="D20" s="70">
        <v>20</v>
      </c>
      <c r="E20" s="70">
        <v>20</v>
      </c>
      <c r="F20" s="70">
        <v>20</v>
      </c>
      <c r="G20" s="70">
        <v>20</v>
      </c>
      <c r="H20" s="70">
        <f t="shared" si="1"/>
        <v>80</v>
      </c>
      <c r="I20" s="71">
        <v>100</v>
      </c>
      <c r="J20" s="72">
        <f t="shared" si="0"/>
        <v>8000</v>
      </c>
      <c r="K20" s="72">
        <f t="shared" si="2"/>
        <v>8000</v>
      </c>
      <c r="L20" s="70" t="s">
        <v>15</v>
      </c>
      <c r="M20" s="70" t="s">
        <v>335</v>
      </c>
      <c r="N20" s="82"/>
      <c r="O20" s="77"/>
      <c r="P20" s="78"/>
      <c r="Q20" s="79"/>
      <c r="R20" s="79"/>
      <c r="T20" s="5" t="s">
        <v>30</v>
      </c>
      <c r="W20" s="12"/>
    </row>
    <row r="21" spans="1:23">
      <c r="A21" s="70" t="s">
        <v>301</v>
      </c>
      <c r="B21" s="70" t="s">
        <v>560</v>
      </c>
      <c r="C21" s="70" t="s">
        <v>329</v>
      </c>
      <c r="D21" s="70">
        <v>1</v>
      </c>
      <c r="E21" s="70">
        <v>1</v>
      </c>
      <c r="F21" s="70">
        <v>1</v>
      </c>
      <c r="G21" s="70">
        <v>1</v>
      </c>
      <c r="H21" s="70">
        <f t="shared" si="1"/>
        <v>4</v>
      </c>
      <c r="I21" s="71">
        <v>75000</v>
      </c>
      <c r="J21" s="72">
        <f t="shared" si="0"/>
        <v>300000</v>
      </c>
      <c r="K21" s="72">
        <f t="shared" si="2"/>
        <v>300000</v>
      </c>
      <c r="L21" s="70" t="s">
        <v>15</v>
      </c>
      <c r="M21" s="70" t="s">
        <v>335</v>
      </c>
      <c r="N21" s="82"/>
      <c r="O21" s="77"/>
      <c r="P21" s="78"/>
      <c r="Q21" s="79"/>
      <c r="R21" s="79"/>
      <c r="T21" s="5"/>
      <c r="W21" s="12"/>
    </row>
    <row r="22" spans="1:23">
      <c r="A22" s="70" t="s">
        <v>160</v>
      </c>
      <c r="B22" s="70" t="s">
        <v>478</v>
      </c>
      <c r="C22" s="70" t="s">
        <v>381</v>
      </c>
      <c r="D22" s="70">
        <v>900</v>
      </c>
      <c r="E22" s="70">
        <v>900</v>
      </c>
      <c r="F22" s="70">
        <v>900</v>
      </c>
      <c r="G22" s="70">
        <v>900</v>
      </c>
      <c r="H22" s="70">
        <f t="shared" si="1"/>
        <v>3600</v>
      </c>
      <c r="I22" s="71">
        <v>150</v>
      </c>
      <c r="J22" s="72">
        <f t="shared" si="0"/>
        <v>540000</v>
      </c>
      <c r="K22" s="72">
        <f t="shared" si="2"/>
        <v>540000</v>
      </c>
      <c r="L22" s="70" t="s">
        <v>14</v>
      </c>
      <c r="M22" s="70" t="s">
        <v>335</v>
      </c>
      <c r="N22" s="76"/>
      <c r="O22" s="77"/>
      <c r="P22" s="78"/>
      <c r="Q22" s="79"/>
      <c r="R22" s="79"/>
      <c r="T22" s="5" t="s">
        <v>31</v>
      </c>
      <c r="W22" s="12"/>
    </row>
    <row r="23" spans="1:23">
      <c r="A23" s="70" t="s">
        <v>160</v>
      </c>
      <c r="B23" s="70" t="s">
        <v>479</v>
      </c>
      <c r="C23" s="70" t="s">
        <v>381</v>
      </c>
      <c r="D23" s="70">
        <v>300</v>
      </c>
      <c r="E23" s="70">
        <v>300</v>
      </c>
      <c r="F23" s="70">
        <v>300</v>
      </c>
      <c r="G23" s="70">
        <v>300</v>
      </c>
      <c r="H23" s="70">
        <f t="shared" si="1"/>
        <v>1200</v>
      </c>
      <c r="I23" s="71">
        <v>160</v>
      </c>
      <c r="J23" s="72">
        <f t="shared" si="0"/>
        <v>192000</v>
      </c>
      <c r="K23" s="72">
        <f t="shared" si="2"/>
        <v>192000</v>
      </c>
      <c r="L23" s="70" t="s">
        <v>14</v>
      </c>
      <c r="M23" s="70" t="s">
        <v>335</v>
      </c>
      <c r="N23" s="76"/>
      <c r="O23" s="77"/>
      <c r="P23" s="78"/>
      <c r="Q23" s="79"/>
      <c r="R23" s="79"/>
      <c r="T23" s="5"/>
      <c r="W23" s="12"/>
    </row>
    <row r="24" spans="1:23">
      <c r="A24" s="70" t="s">
        <v>160</v>
      </c>
      <c r="B24" s="70" t="s">
        <v>480</v>
      </c>
      <c r="C24" s="70" t="s">
        <v>381</v>
      </c>
      <c r="D24" s="70">
        <v>180</v>
      </c>
      <c r="E24" s="70">
        <v>180</v>
      </c>
      <c r="F24" s="70">
        <v>180</v>
      </c>
      <c r="G24" s="70">
        <v>180</v>
      </c>
      <c r="H24" s="70">
        <f t="shared" si="1"/>
        <v>720</v>
      </c>
      <c r="I24" s="71">
        <v>190</v>
      </c>
      <c r="J24" s="72">
        <f t="shared" si="0"/>
        <v>136800</v>
      </c>
      <c r="K24" s="72">
        <f t="shared" si="2"/>
        <v>136800</v>
      </c>
      <c r="L24" s="70" t="s">
        <v>14</v>
      </c>
      <c r="M24" s="70" t="s">
        <v>335</v>
      </c>
      <c r="N24" s="82"/>
      <c r="O24" s="77"/>
      <c r="P24" s="78"/>
      <c r="Q24" s="79"/>
      <c r="R24" s="79"/>
      <c r="T24" s="5" t="s">
        <v>32</v>
      </c>
      <c r="W24" s="12"/>
    </row>
    <row r="25" spans="1:23">
      <c r="A25" s="70" t="s">
        <v>160</v>
      </c>
      <c r="B25" s="70" t="s">
        <v>626</v>
      </c>
      <c r="C25" s="70" t="s">
        <v>383</v>
      </c>
      <c r="D25" s="70">
        <v>60</v>
      </c>
      <c r="E25" s="70">
        <v>60</v>
      </c>
      <c r="F25" s="70">
        <v>60</v>
      </c>
      <c r="G25" s="70">
        <v>60</v>
      </c>
      <c r="H25" s="70">
        <f t="shared" si="1"/>
        <v>240</v>
      </c>
      <c r="I25" s="71">
        <v>170</v>
      </c>
      <c r="J25" s="72">
        <f t="shared" si="0"/>
        <v>40800</v>
      </c>
      <c r="K25" s="72">
        <f t="shared" si="2"/>
        <v>40800</v>
      </c>
      <c r="L25" s="70" t="s">
        <v>15</v>
      </c>
      <c r="M25" s="70" t="s">
        <v>335</v>
      </c>
      <c r="N25" s="82"/>
      <c r="O25" s="77"/>
      <c r="P25" s="78"/>
      <c r="Q25" s="79"/>
      <c r="R25" s="79"/>
      <c r="T25" s="5"/>
      <c r="W25" s="12"/>
    </row>
    <row r="26" spans="1:23">
      <c r="A26" s="70" t="s">
        <v>160</v>
      </c>
      <c r="B26" s="70" t="s">
        <v>384</v>
      </c>
      <c r="C26" s="70" t="s">
        <v>383</v>
      </c>
      <c r="D26" s="70">
        <v>40</v>
      </c>
      <c r="E26" s="70">
        <v>40</v>
      </c>
      <c r="F26" s="70">
        <v>40</v>
      </c>
      <c r="G26" s="70">
        <v>40</v>
      </c>
      <c r="H26" s="70">
        <f t="shared" si="1"/>
        <v>160</v>
      </c>
      <c r="I26" s="71">
        <v>190</v>
      </c>
      <c r="J26" s="72">
        <f t="shared" si="0"/>
        <v>30400</v>
      </c>
      <c r="K26" s="72">
        <f t="shared" si="2"/>
        <v>30400</v>
      </c>
      <c r="L26" s="70" t="s">
        <v>15</v>
      </c>
      <c r="M26" s="70" t="s">
        <v>335</v>
      </c>
      <c r="N26" s="76"/>
      <c r="O26" s="75"/>
      <c r="P26" s="78"/>
      <c r="Q26" s="79"/>
      <c r="R26" s="79"/>
      <c r="T26" s="5"/>
      <c r="W26" s="12"/>
    </row>
    <row r="27" spans="1:23">
      <c r="A27" s="70" t="s">
        <v>160</v>
      </c>
      <c r="B27" s="70" t="s">
        <v>338</v>
      </c>
      <c r="C27" s="70" t="s">
        <v>627</v>
      </c>
      <c r="D27" s="70">
        <v>36</v>
      </c>
      <c r="E27" s="70">
        <v>36</v>
      </c>
      <c r="F27" s="70">
        <v>36</v>
      </c>
      <c r="G27" s="70">
        <v>36</v>
      </c>
      <c r="H27" s="70">
        <f t="shared" si="1"/>
        <v>144</v>
      </c>
      <c r="I27" s="71">
        <v>140</v>
      </c>
      <c r="J27" s="72">
        <f t="shared" si="0"/>
        <v>20160</v>
      </c>
      <c r="K27" s="72">
        <f t="shared" si="2"/>
        <v>20160</v>
      </c>
      <c r="L27" s="70" t="s">
        <v>15</v>
      </c>
      <c r="M27" s="70" t="s">
        <v>335</v>
      </c>
      <c r="N27" s="82"/>
      <c r="O27" s="77"/>
      <c r="P27" s="78"/>
      <c r="Q27" s="79"/>
      <c r="R27" s="79"/>
      <c r="T27" s="5" t="s">
        <v>33</v>
      </c>
      <c r="W27" s="12"/>
    </row>
    <row r="28" spans="1:23">
      <c r="A28" s="70" t="s">
        <v>160</v>
      </c>
      <c r="B28" s="70" t="s">
        <v>628</v>
      </c>
      <c r="C28" s="70" t="s">
        <v>627</v>
      </c>
      <c r="D28" s="70">
        <v>36</v>
      </c>
      <c r="E28" s="70">
        <v>36</v>
      </c>
      <c r="F28" s="70">
        <v>36</v>
      </c>
      <c r="G28" s="70">
        <v>36</v>
      </c>
      <c r="H28" s="70">
        <f t="shared" si="1"/>
        <v>144</v>
      </c>
      <c r="I28" s="71">
        <v>135</v>
      </c>
      <c r="J28" s="72">
        <f t="shared" si="0"/>
        <v>19440</v>
      </c>
      <c r="K28" s="72">
        <f t="shared" si="2"/>
        <v>19440</v>
      </c>
      <c r="L28" s="70" t="s">
        <v>15</v>
      </c>
      <c r="M28" s="70" t="s">
        <v>335</v>
      </c>
      <c r="N28" s="82"/>
      <c r="O28" s="77"/>
      <c r="P28" s="78"/>
      <c r="Q28" s="79"/>
      <c r="R28" s="79"/>
      <c r="T28" s="5"/>
      <c r="W28" s="12"/>
    </row>
    <row r="29" spans="1:23">
      <c r="A29" s="70" t="s">
        <v>160</v>
      </c>
      <c r="B29" s="70" t="s">
        <v>629</v>
      </c>
      <c r="C29" s="70" t="s">
        <v>627</v>
      </c>
      <c r="D29" s="70">
        <v>36</v>
      </c>
      <c r="E29" s="70">
        <v>36</v>
      </c>
      <c r="F29" s="70">
        <v>36</v>
      </c>
      <c r="G29" s="70">
        <v>36</v>
      </c>
      <c r="H29" s="70">
        <f t="shared" si="1"/>
        <v>144</v>
      </c>
      <c r="I29" s="71">
        <v>145</v>
      </c>
      <c r="J29" s="72">
        <f t="shared" si="0"/>
        <v>20880</v>
      </c>
      <c r="K29" s="72">
        <f t="shared" si="2"/>
        <v>20880</v>
      </c>
      <c r="L29" s="70" t="s">
        <v>15</v>
      </c>
      <c r="M29" s="70" t="s">
        <v>335</v>
      </c>
      <c r="N29" s="82"/>
      <c r="O29" s="77"/>
      <c r="P29" s="78"/>
      <c r="Q29" s="79"/>
      <c r="R29" s="79"/>
      <c r="T29" s="5"/>
      <c r="W29" s="12"/>
    </row>
    <row r="30" spans="1:23">
      <c r="A30" s="70" t="s">
        <v>160</v>
      </c>
      <c r="B30" s="70" t="s">
        <v>701</v>
      </c>
      <c r="C30" s="70" t="s">
        <v>702</v>
      </c>
      <c r="D30" s="70">
        <v>30</v>
      </c>
      <c r="E30" s="70">
        <v>30</v>
      </c>
      <c r="F30" s="70">
        <v>30</v>
      </c>
      <c r="G30" s="70">
        <v>30</v>
      </c>
      <c r="H30" s="70">
        <f t="shared" si="1"/>
        <v>120</v>
      </c>
      <c r="I30" s="71">
        <v>195</v>
      </c>
      <c r="J30" s="72">
        <f t="shared" si="0"/>
        <v>23400</v>
      </c>
      <c r="K30" s="72">
        <f t="shared" si="2"/>
        <v>23400</v>
      </c>
      <c r="L30" s="70" t="s">
        <v>15</v>
      </c>
      <c r="M30" s="70" t="s">
        <v>335</v>
      </c>
      <c r="N30" s="82"/>
      <c r="O30" s="77"/>
      <c r="P30" s="78"/>
      <c r="Q30" s="79"/>
      <c r="R30" s="79"/>
      <c r="T30" s="5"/>
      <c r="W30" s="12"/>
    </row>
    <row r="31" spans="1:23">
      <c r="A31" s="70" t="s">
        <v>160</v>
      </c>
      <c r="B31" s="70" t="s">
        <v>339</v>
      </c>
      <c r="C31" s="70" t="s">
        <v>382</v>
      </c>
      <c r="D31" s="70">
        <v>160</v>
      </c>
      <c r="E31" s="70">
        <v>160</v>
      </c>
      <c r="F31" s="70">
        <v>160</v>
      </c>
      <c r="G31" s="70">
        <v>160</v>
      </c>
      <c r="H31" s="70">
        <f t="shared" si="1"/>
        <v>640</v>
      </c>
      <c r="I31" s="71">
        <v>50</v>
      </c>
      <c r="J31" s="72">
        <f t="shared" si="0"/>
        <v>32000</v>
      </c>
      <c r="K31" s="72">
        <f t="shared" si="2"/>
        <v>32000</v>
      </c>
      <c r="L31" s="70" t="s">
        <v>15</v>
      </c>
      <c r="M31" s="70" t="s">
        <v>335</v>
      </c>
      <c r="N31" s="82"/>
      <c r="O31" s="77"/>
      <c r="P31" s="78"/>
      <c r="Q31" s="79"/>
      <c r="R31" s="79"/>
      <c r="T31" s="5" t="s">
        <v>34</v>
      </c>
      <c r="W31" s="12"/>
    </row>
    <row r="32" spans="1:23">
      <c r="A32" s="70" t="s">
        <v>160</v>
      </c>
      <c r="B32" s="70" t="s">
        <v>340</v>
      </c>
      <c r="C32" s="70" t="s">
        <v>382</v>
      </c>
      <c r="D32" s="70">
        <v>80</v>
      </c>
      <c r="E32" s="70">
        <v>80</v>
      </c>
      <c r="F32" s="70">
        <v>80</v>
      </c>
      <c r="G32" s="70">
        <v>80</v>
      </c>
      <c r="H32" s="70">
        <f t="shared" si="1"/>
        <v>320</v>
      </c>
      <c r="I32" s="71">
        <v>50</v>
      </c>
      <c r="J32" s="72">
        <f t="shared" si="0"/>
        <v>16000</v>
      </c>
      <c r="K32" s="72">
        <f t="shared" si="2"/>
        <v>16000</v>
      </c>
      <c r="L32" s="70" t="s">
        <v>15</v>
      </c>
      <c r="M32" s="70" t="s">
        <v>335</v>
      </c>
      <c r="N32" s="82"/>
      <c r="O32" s="77"/>
      <c r="P32" s="78"/>
      <c r="Q32" s="79"/>
      <c r="R32" s="79"/>
      <c r="T32" s="5" t="s">
        <v>35</v>
      </c>
      <c r="W32" s="12"/>
    </row>
    <row r="33" spans="1:23">
      <c r="A33" s="70" t="s">
        <v>160</v>
      </c>
      <c r="B33" s="70" t="s">
        <v>630</v>
      </c>
      <c r="C33" s="70" t="s">
        <v>382</v>
      </c>
      <c r="D33" s="70">
        <v>25</v>
      </c>
      <c r="E33" s="70">
        <v>25</v>
      </c>
      <c r="F33" s="70">
        <v>25</v>
      </c>
      <c r="G33" s="70">
        <v>25</v>
      </c>
      <c r="H33" s="70">
        <f t="shared" si="1"/>
        <v>100</v>
      </c>
      <c r="I33" s="71">
        <v>50</v>
      </c>
      <c r="J33" s="72">
        <f t="shared" si="0"/>
        <v>5000</v>
      </c>
      <c r="K33" s="72">
        <f t="shared" si="2"/>
        <v>5000</v>
      </c>
      <c r="L33" s="70" t="s">
        <v>15</v>
      </c>
      <c r="M33" s="70" t="s">
        <v>335</v>
      </c>
      <c r="N33" s="82"/>
      <c r="O33" s="77"/>
      <c r="P33" s="78"/>
      <c r="Q33" s="79"/>
      <c r="R33" s="79"/>
      <c r="T33" s="5"/>
      <c r="W33" s="12"/>
    </row>
    <row r="34" spans="1:23">
      <c r="A34" s="70" t="s">
        <v>160</v>
      </c>
      <c r="B34" s="70" t="s">
        <v>631</v>
      </c>
      <c r="C34" s="70" t="s">
        <v>382</v>
      </c>
      <c r="D34" s="70">
        <v>300</v>
      </c>
      <c r="E34" s="70">
        <v>300</v>
      </c>
      <c r="F34" s="70">
        <v>300</v>
      </c>
      <c r="G34" s="70">
        <v>300</v>
      </c>
      <c r="H34" s="70">
        <f t="shared" si="1"/>
        <v>1200</v>
      </c>
      <c r="I34" s="71">
        <v>50</v>
      </c>
      <c r="J34" s="72">
        <f t="shared" si="0"/>
        <v>60000</v>
      </c>
      <c r="K34" s="72">
        <f t="shared" si="2"/>
        <v>60000</v>
      </c>
      <c r="L34" s="70" t="s">
        <v>15</v>
      </c>
      <c r="M34" s="70" t="s">
        <v>335</v>
      </c>
      <c r="N34" s="82"/>
      <c r="O34" s="77"/>
      <c r="P34" s="78"/>
      <c r="Q34" s="79"/>
      <c r="R34" s="79"/>
      <c r="T34" s="5" t="s">
        <v>36</v>
      </c>
      <c r="W34" s="12"/>
    </row>
    <row r="35" spans="1:23">
      <c r="A35" s="70" t="s">
        <v>160</v>
      </c>
      <c r="B35" s="70" t="s">
        <v>341</v>
      </c>
      <c r="C35" s="70" t="s">
        <v>632</v>
      </c>
      <c r="D35" s="70">
        <v>180</v>
      </c>
      <c r="E35" s="70">
        <v>180</v>
      </c>
      <c r="F35" s="70">
        <v>180</v>
      </c>
      <c r="G35" s="70">
        <v>180</v>
      </c>
      <c r="H35" s="70">
        <f t="shared" si="1"/>
        <v>720</v>
      </c>
      <c r="I35" s="71">
        <v>300</v>
      </c>
      <c r="J35" s="72">
        <f t="shared" si="0"/>
        <v>216000</v>
      </c>
      <c r="K35" s="72">
        <f t="shared" si="2"/>
        <v>216000</v>
      </c>
      <c r="L35" s="70" t="s">
        <v>14</v>
      </c>
      <c r="M35" s="70" t="s">
        <v>335</v>
      </c>
      <c r="N35" s="82"/>
      <c r="O35" s="77"/>
      <c r="P35" s="78"/>
      <c r="Q35" s="79"/>
      <c r="R35" s="79"/>
      <c r="T35" s="5" t="s">
        <v>37</v>
      </c>
      <c r="W35" s="12"/>
    </row>
    <row r="36" spans="1:23">
      <c r="A36" s="70" t="s">
        <v>160</v>
      </c>
      <c r="B36" s="70" t="s">
        <v>356</v>
      </c>
      <c r="C36" s="70" t="s">
        <v>632</v>
      </c>
      <c r="D36" s="70">
        <v>65</v>
      </c>
      <c r="E36" s="70">
        <v>65</v>
      </c>
      <c r="F36" s="70">
        <v>65</v>
      </c>
      <c r="G36" s="70">
        <v>65</v>
      </c>
      <c r="H36" s="70">
        <f t="shared" si="1"/>
        <v>260</v>
      </c>
      <c r="I36" s="71">
        <v>400</v>
      </c>
      <c r="J36" s="72">
        <f t="shared" si="0"/>
        <v>104000</v>
      </c>
      <c r="K36" s="72">
        <f t="shared" si="2"/>
        <v>104000</v>
      </c>
      <c r="L36" s="70" t="s">
        <v>14</v>
      </c>
      <c r="M36" s="70" t="s">
        <v>335</v>
      </c>
      <c r="N36" s="82"/>
      <c r="O36" s="77"/>
      <c r="P36" s="78"/>
      <c r="Q36" s="79"/>
      <c r="R36" s="79"/>
      <c r="T36" s="5"/>
      <c r="W36" s="12"/>
    </row>
    <row r="37" spans="1:23">
      <c r="A37" s="70" t="s">
        <v>160</v>
      </c>
      <c r="B37" s="70" t="s">
        <v>342</v>
      </c>
      <c r="C37" s="70" t="s">
        <v>633</v>
      </c>
      <c r="D37" s="70">
        <v>10</v>
      </c>
      <c r="E37" s="70">
        <v>10</v>
      </c>
      <c r="F37" s="70">
        <v>10</v>
      </c>
      <c r="G37" s="70">
        <v>10</v>
      </c>
      <c r="H37" s="70">
        <f t="shared" si="1"/>
        <v>40</v>
      </c>
      <c r="I37" s="71">
        <v>250</v>
      </c>
      <c r="J37" s="72">
        <f t="shared" si="0"/>
        <v>10000</v>
      </c>
      <c r="K37" s="72">
        <f t="shared" si="2"/>
        <v>10000</v>
      </c>
      <c r="L37" s="70" t="s">
        <v>15</v>
      </c>
      <c r="M37" s="70" t="s">
        <v>335</v>
      </c>
      <c r="N37" s="82"/>
      <c r="O37" s="77"/>
      <c r="P37" s="78"/>
      <c r="Q37" s="79"/>
      <c r="R37" s="79"/>
      <c r="T37" s="5" t="s">
        <v>38</v>
      </c>
      <c r="W37" s="12"/>
    </row>
    <row r="38" spans="1:23">
      <c r="A38" s="70" t="s">
        <v>160</v>
      </c>
      <c r="B38" s="70" t="s">
        <v>748</v>
      </c>
      <c r="C38" s="70" t="s">
        <v>749</v>
      </c>
      <c r="D38" s="70">
        <v>6</v>
      </c>
      <c r="E38" s="70">
        <v>6</v>
      </c>
      <c r="F38" s="70">
        <v>6</v>
      </c>
      <c r="G38" s="70">
        <v>6</v>
      </c>
      <c r="H38" s="70">
        <f t="shared" si="1"/>
        <v>24</v>
      </c>
      <c r="I38" s="71">
        <v>300</v>
      </c>
      <c r="J38" s="72">
        <f t="shared" si="0"/>
        <v>7200</v>
      </c>
      <c r="K38" s="72">
        <f t="shared" si="2"/>
        <v>7200</v>
      </c>
      <c r="L38" s="70" t="s">
        <v>15</v>
      </c>
      <c r="M38" s="70" t="s">
        <v>335</v>
      </c>
      <c r="N38" s="82"/>
      <c r="O38" s="77"/>
      <c r="P38" s="78"/>
      <c r="Q38" s="79"/>
      <c r="R38" s="79"/>
      <c r="T38" s="5"/>
      <c r="W38" s="12"/>
    </row>
    <row r="39" spans="1:23">
      <c r="A39" s="70" t="s">
        <v>160</v>
      </c>
      <c r="B39" s="70" t="s">
        <v>750</v>
      </c>
      <c r="C39" s="70" t="s">
        <v>329</v>
      </c>
      <c r="D39" s="70">
        <v>18</v>
      </c>
      <c r="E39" s="70">
        <v>18</v>
      </c>
      <c r="F39" s="70">
        <v>18</v>
      </c>
      <c r="G39" s="70">
        <v>18</v>
      </c>
      <c r="H39" s="70">
        <f t="shared" si="1"/>
        <v>72</v>
      </c>
      <c r="I39" s="71">
        <v>200</v>
      </c>
      <c r="J39" s="72">
        <f t="shared" si="0"/>
        <v>14400</v>
      </c>
      <c r="K39" s="72">
        <f t="shared" si="2"/>
        <v>14400</v>
      </c>
      <c r="L39" s="70" t="s">
        <v>15</v>
      </c>
      <c r="M39" s="70" t="s">
        <v>335</v>
      </c>
      <c r="N39" s="82"/>
      <c r="O39" s="77"/>
      <c r="P39" s="78"/>
      <c r="Q39" s="79"/>
      <c r="R39" s="79"/>
      <c r="T39" s="5"/>
      <c r="W39" s="12"/>
    </row>
    <row r="40" spans="1:23">
      <c r="A40" s="70" t="s">
        <v>160</v>
      </c>
      <c r="B40" s="70" t="s">
        <v>343</v>
      </c>
      <c r="C40" s="70" t="s">
        <v>633</v>
      </c>
      <c r="D40" s="70">
        <v>6</v>
      </c>
      <c r="E40" s="70">
        <v>6</v>
      </c>
      <c r="F40" s="70">
        <v>6</v>
      </c>
      <c r="G40" s="70">
        <v>6</v>
      </c>
      <c r="H40" s="70">
        <f t="shared" si="1"/>
        <v>24</v>
      </c>
      <c r="I40" s="71">
        <v>125</v>
      </c>
      <c r="J40" s="72">
        <f t="shared" si="0"/>
        <v>3000</v>
      </c>
      <c r="K40" s="72">
        <f t="shared" si="2"/>
        <v>3000</v>
      </c>
      <c r="L40" s="70" t="s">
        <v>15</v>
      </c>
      <c r="M40" s="70" t="s">
        <v>335</v>
      </c>
      <c r="N40" s="82"/>
      <c r="O40" s="77"/>
      <c r="P40" s="78"/>
      <c r="Q40" s="79"/>
      <c r="R40" s="79"/>
      <c r="T40" s="5" t="s">
        <v>39</v>
      </c>
      <c r="W40" s="12"/>
    </row>
    <row r="41" spans="1:23">
      <c r="A41" s="70" t="s">
        <v>160</v>
      </c>
      <c r="B41" s="70" t="s">
        <v>634</v>
      </c>
      <c r="C41" s="70" t="s">
        <v>329</v>
      </c>
      <c r="D41" s="70">
        <v>36</v>
      </c>
      <c r="E41" s="70">
        <v>36</v>
      </c>
      <c r="F41" s="70">
        <v>36</v>
      </c>
      <c r="G41" s="70">
        <v>36</v>
      </c>
      <c r="H41" s="70">
        <f t="shared" si="1"/>
        <v>144</v>
      </c>
      <c r="I41" s="71">
        <v>30</v>
      </c>
      <c r="J41" s="72">
        <f t="shared" si="0"/>
        <v>4320</v>
      </c>
      <c r="K41" s="72">
        <f t="shared" si="2"/>
        <v>4320</v>
      </c>
      <c r="L41" s="70" t="s">
        <v>15</v>
      </c>
      <c r="M41" s="70" t="s">
        <v>335</v>
      </c>
      <c r="N41" s="82"/>
      <c r="O41" s="77"/>
      <c r="P41" s="78"/>
      <c r="Q41" s="79"/>
      <c r="R41" s="79"/>
      <c r="T41" s="5"/>
      <c r="W41" s="12"/>
    </row>
    <row r="42" spans="1:23">
      <c r="A42" s="70" t="s">
        <v>160</v>
      </c>
      <c r="B42" s="70" t="s">
        <v>344</v>
      </c>
      <c r="C42" s="70" t="s">
        <v>633</v>
      </c>
      <c r="D42" s="70">
        <v>144</v>
      </c>
      <c r="E42" s="70">
        <v>144</v>
      </c>
      <c r="F42" s="70">
        <v>144</v>
      </c>
      <c r="G42" s="70">
        <v>144</v>
      </c>
      <c r="H42" s="70">
        <f t="shared" si="1"/>
        <v>576</v>
      </c>
      <c r="I42" s="71">
        <v>50</v>
      </c>
      <c r="J42" s="72">
        <f t="shared" si="0"/>
        <v>28800</v>
      </c>
      <c r="K42" s="72">
        <f t="shared" si="2"/>
        <v>28800</v>
      </c>
      <c r="L42" s="70" t="s">
        <v>15</v>
      </c>
      <c r="M42" s="70" t="s">
        <v>335</v>
      </c>
      <c r="N42" s="82"/>
      <c r="O42" s="77"/>
      <c r="P42" s="78"/>
      <c r="Q42" s="79"/>
      <c r="R42" s="79"/>
      <c r="T42" s="5" t="s">
        <v>40</v>
      </c>
      <c r="W42" s="12"/>
    </row>
    <row r="43" spans="1:23">
      <c r="A43" s="70" t="s">
        <v>160</v>
      </c>
      <c r="B43" s="70" t="s">
        <v>345</v>
      </c>
      <c r="C43" s="70" t="s">
        <v>635</v>
      </c>
      <c r="D43" s="70">
        <v>6</v>
      </c>
      <c r="E43" s="70">
        <v>6</v>
      </c>
      <c r="F43" s="70">
        <v>6</v>
      </c>
      <c r="G43" s="70">
        <v>6</v>
      </c>
      <c r="H43" s="70">
        <f t="shared" si="1"/>
        <v>24</v>
      </c>
      <c r="I43" s="71">
        <v>90</v>
      </c>
      <c r="J43" s="72">
        <f t="shared" si="0"/>
        <v>2160</v>
      </c>
      <c r="K43" s="72">
        <f t="shared" si="2"/>
        <v>2160</v>
      </c>
      <c r="L43" s="70" t="s">
        <v>15</v>
      </c>
      <c r="M43" s="70" t="s">
        <v>335</v>
      </c>
      <c r="N43" s="82"/>
      <c r="O43" s="77"/>
      <c r="P43" s="78"/>
      <c r="Q43" s="79"/>
      <c r="R43" s="79"/>
      <c r="T43" s="5" t="s">
        <v>41</v>
      </c>
      <c r="W43" s="12"/>
    </row>
    <row r="44" spans="1:23">
      <c r="A44" s="70" t="s">
        <v>160</v>
      </c>
      <c r="B44" s="70" t="s">
        <v>346</v>
      </c>
      <c r="C44" s="70" t="s">
        <v>635</v>
      </c>
      <c r="D44" s="70">
        <v>6</v>
      </c>
      <c r="E44" s="70">
        <v>6</v>
      </c>
      <c r="F44" s="70">
        <v>6</v>
      </c>
      <c r="G44" s="70">
        <v>6</v>
      </c>
      <c r="H44" s="70">
        <f t="shared" si="1"/>
        <v>24</v>
      </c>
      <c r="I44" s="71">
        <v>90</v>
      </c>
      <c r="J44" s="72">
        <f t="shared" si="0"/>
        <v>2160</v>
      </c>
      <c r="K44" s="72">
        <f t="shared" si="2"/>
        <v>2160</v>
      </c>
      <c r="L44" s="70" t="s">
        <v>15</v>
      </c>
      <c r="M44" s="70" t="s">
        <v>335</v>
      </c>
      <c r="N44" s="82"/>
      <c r="O44" s="77"/>
      <c r="P44" s="78"/>
      <c r="Q44" s="79"/>
      <c r="R44" s="79"/>
      <c r="T44" s="5" t="s">
        <v>42</v>
      </c>
      <c r="W44" s="12"/>
    </row>
    <row r="45" spans="1:23">
      <c r="A45" s="70" t="s">
        <v>160</v>
      </c>
      <c r="B45" s="70" t="s">
        <v>636</v>
      </c>
      <c r="C45" s="70" t="s">
        <v>637</v>
      </c>
      <c r="D45" s="70">
        <v>18</v>
      </c>
      <c r="E45" s="70">
        <v>18</v>
      </c>
      <c r="F45" s="70">
        <v>18</v>
      </c>
      <c r="G45" s="70">
        <v>18</v>
      </c>
      <c r="H45" s="70">
        <f t="shared" si="1"/>
        <v>72</v>
      </c>
      <c r="I45" s="71">
        <v>130</v>
      </c>
      <c r="J45" s="72">
        <f t="shared" si="0"/>
        <v>9360</v>
      </c>
      <c r="K45" s="72">
        <f t="shared" si="2"/>
        <v>9360</v>
      </c>
      <c r="L45" s="70" t="s">
        <v>15</v>
      </c>
      <c r="M45" s="70" t="s">
        <v>335</v>
      </c>
      <c r="N45" s="82"/>
      <c r="O45" s="77"/>
      <c r="P45" s="78"/>
      <c r="Q45" s="79"/>
      <c r="R45" s="79"/>
      <c r="T45" s="5" t="s">
        <v>43</v>
      </c>
      <c r="W45" s="12"/>
    </row>
    <row r="46" spans="1:23">
      <c r="A46" s="70" t="s">
        <v>160</v>
      </c>
      <c r="B46" s="70" t="s">
        <v>621</v>
      </c>
      <c r="C46" s="70" t="s">
        <v>638</v>
      </c>
      <c r="D46" s="70">
        <v>30</v>
      </c>
      <c r="E46" s="70">
        <v>30</v>
      </c>
      <c r="F46" s="70">
        <v>30</v>
      </c>
      <c r="G46" s="70">
        <v>30</v>
      </c>
      <c r="H46" s="70">
        <f t="shared" si="1"/>
        <v>120</v>
      </c>
      <c r="I46" s="71">
        <v>95</v>
      </c>
      <c r="J46" s="72">
        <f t="shared" si="0"/>
        <v>11400</v>
      </c>
      <c r="K46" s="72">
        <f t="shared" si="2"/>
        <v>11400</v>
      </c>
      <c r="L46" s="70" t="s">
        <v>15</v>
      </c>
      <c r="M46" s="70" t="s">
        <v>335</v>
      </c>
      <c r="N46" s="82"/>
      <c r="O46" s="77"/>
      <c r="P46" s="78"/>
      <c r="Q46" s="79"/>
      <c r="R46" s="79"/>
      <c r="T46" s="5" t="s">
        <v>44</v>
      </c>
      <c r="W46" s="12"/>
    </row>
    <row r="47" spans="1:23">
      <c r="A47" s="70" t="s">
        <v>160</v>
      </c>
      <c r="B47" s="70" t="s">
        <v>639</v>
      </c>
      <c r="C47" s="70" t="s">
        <v>381</v>
      </c>
      <c r="D47" s="70">
        <v>50</v>
      </c>
      <c r="E47" s="70">
        <v>50</v>
      </c>
      <c r="F47" s="70">
        <v>50</v>
      </c>
      <c r="G47" s="70">
        <v>50</v>
      </c>
      <c r="H47" s="70">
        <f t="shared" si="1"/>
        <v>200</v>
      </c>
      <c r="I47" s="71">
        <v>647</v>
      </c>
      <c r="J47" s="72">
        <f t="shared" si="0"/>
        <v>129400</v>
      </c>
      <c r="K47" s="72">
        <f t="shared" si="2"/>
        <v>129400</v>
      </c>
      <c r="L47" s="70" t="s">
        <v>14</v>
      </c>
      <c r="M47" s="70" t="s">
        <v>335</v>
      </c>
      <c r="N47" s="82"/>
      <c r="O47" s="77"/>
      <c r="P47" s="78"/>
      <c r="Q47" s="79"/>
      <c r="R47" s="79"/>
      <c r="T47" s="5" t="s">
        <v>45</v>
      </c>
      <c r="W47" s="12"/>
    </row>
    <row r="48" spans="1:23">
      <c r="A48" s="70" t="s">
        <v>160</v>
      </c>
      <c r="B48" s="70" t="s">
        <v>640</v>
      </c>
      <c r="C48" s="70" t="s">
        <v>381</v>
      </c>
      <c r="D48" s="70">
        <v>30</v>
      </c>
      <c r="E48" s="70">
        <v>30</v>
      </c>
      <c r="F48" s="70">
        <v>30</v>
      </c>
      <c r="G48" s="70">
        <v>30</v>
      </c>
      <c r="H48" s="70">
        <f t="shared" si="1"/>
        <v>120</v>
      </c>
      <c r="I48" s="71">
        <v>895</v>
      </c>
      <c r="J48" s="72">
        <f t="shared" si="0"/>
        <v>107400</v>
      </c>
      <c r="K48" s="72">
        <f t="shared" si="2"/>
        <v>107400</v>
      </c>
      <c r="L48" s="70" t="s">
        <v>14</v>
      </c>
      <c r="M48" s="70" t="s">
        <v>335</v>
      </c>
      <c r="N48" s="82"/>
      <c r="O48" s="77"/>
      <c r="P48" s="78"/>
      <c r="Q48" s="79"/>
      <c r="R48" s="79"/>
      <c r="T48" s="5"/>
      <c r="W48" s="12"/>
    </row>
    <row r="49" spans="1:23">
      <c r="A49" s="70" t="s">
        <v>160</v>
      </c>
      <c r="B49" s="70" t="s">
        <v>347</v>
      </c>
      <c r="C49" s="70" t="s">
        <v>641</v>
      </c>
      <c r="D49" s="70">
        <v>6</v>
      </c>
      <c r="E49" s="70">
        <v>6</v>
      </c>
      <c r="F49" s="70">
        <v>6</v>
      </c>
      <c r="G49" s="70">
        <v>6</v>
      </c>
      <c r="H49" s="70">
        <f t="shared" si="1"/>
        <v>24</v>
      </c>
      <c r="I49" s="71">
        <v>700</v>
      </c>
      <c r="J49" s="72">
        <f t="shared" si="0"/>
        <v>16800</v>
      </c>
      <c r="K49" s="72">
        <f t="shared" si="2"/>
        <v>16800</v>
      </c>
      <c r="L49" s="70" t="s">
        <v>15</v>
      </c>
      <c r="M49" s="70" t="s">
        <v>335</v>
      </c>
      <c r="N49" s="82"/>
      <c r="O49" s="77"/>
      <c r="P49" s="78"/>
      <c r="Q49" s="79"/>
      <c r="R49" s="79"/>
      <c r="T49" s="5" t="s">
        <v>46</v>
      </c>
      <c r="W49" s="12"/>
    </row>
    <row r="50" spans="1:23">
      <c r="A50" s="70" t="s">
        <v>160</v>
      </c>
      <c r="B50" s="70" t="s">
        <v>642</v>
      </c>
      <c r="C50" s="70" t="s">
        <v>641</v>
      </c>
      <c r="D50" s="70">
        <v>6</v>
      </c>
      <c r="E50" s="70">
        <v>6</v>
      </c>
      <c r="F50" s="70">
        <v>6</v>
      </c>
      <c r="G50" s="70">
        <v>6</v>
      </c>
      <c r="H50" s="70">
        <f t="shared" si="1"/>
        <v>24</v>
      </c>
      <c r="I50" s="71">
        <v>625</v>
      </c>
      <c r="J50" s="72">
        <f t="shared" si="0"/>
        <v>15000</v>
      </c>
      <c r="K50" s="72">
        <f t="shared" si="2"/>
        <v>15000</v>
      </c>
      <c r="L50" s="70" t="s">
        <v>15</v>
      </c>
      <c r="M50" s="70" t="s">
        <v>335</v>
      </c>
      <c r="N50" s="82"/>
      <c r="O50" s="77"/>
      <c r="P50" s="78"/>
      <c r="Q50" s="79"/>
      <c r="R50" s="79"/>
      <c r="T50" s="5"/>
      <c r="W50" s="12"/>
    </row>
    <row r="51" spans="1:23">
      <c r="A51" s="70" t="s">
        <v>160</v>
      </c>
      <c r="B51" s="70" t="s">
        <v>643</v>
      </c>
      <c r="C51" s="70" t="s">
        <v>641</v>
      </c>
      <c r="D51" s="70">
        <v>6</v>
      </c>
      <c r="E51" s="70">
        <v>6</v>
      </c>
      <c r="F51" s="70">
        <v>6</v>
      </c>
      <c r="G51" s="70">
        <v>6</v>
      </c>
      <c r="H51" s="70">
        <f t="shared" si="1"/>
        <v>24</v>
      </c>
      <c r="I51" s="71">
        <v>800</v>
      </c>
      <c r="J51" s="72">
        <f t="shared" si="0"/>
        <v>19200</v>
      </c>
      <c r="K51" s="72">
        <f t="shared" si="2"/>
        <v>19200</v>
      </c>
      <c r="L51" s="70" t="s">
        <v>15</v>
      </c>
      <c r="M51" s="70" t="s">
        <v>335</v>
      </c>
      <c r="N51" s="82"/>
      <c r="O51" s="77"/>
      <c r="P51" s="78"/>
      <c r="Q51" s="79"/>
      <c r="R51" s="79"/>
      <c r="T51" s="5"/>
      <c r="W51" s="12"/>
    </row>
    <row r="52" spans="1:23">
      <c r="A52" s="70" t="s">
        <v>160</v>
      </c>
      <c r="B52" s="70" t="s">
        <v>644</v>
      </c>
      <c r="C52" s="70" t="s">
        <v>641</v>
      </c>
      <c r="D52" s="70">
        <v>3</v>
      </c>
      <c r="E52" s="70">
        <v>3</v>
      </c>
      <c r="F52" s="70">
        <v>3</v>
      </c>
      <c r="G52" s="70">
        <v>3</v>
      </c>
      <c r="H52" s="70">
        <f t="shared" si="1"/>
        <v>12</v>
      </c>
      <c r="I52" s="71">
        <v>700</v>
      </c>
      <c r="J52" s="72">
        <f t="shared" si="0"/>
        <v>8400</v>
      </c>
      <c r="K52" s="72">
        <f t="shared" si="2"/>
        <v>8400</v>
      </c>
      <c r="L52" s="70" t="s">
        <v>15</v>
      </c>
      <c r="M52" s="70" t="s">
        <v>335</v>
      </c>
      <c r="N52" s="82"/>
      <c r="O52" s="77"/>
      <c r="P52" s="78"/>
      <c r="Q52" s="79"/>
      <c r="R52" s="79"/>
      <c r="T52" s="5" t="s">
        <v>47</v>
      </c>
      <c r="W52" s="12"/>
    </row>
    <row r="53" spans="1:23">
      <c r="A53" s="70" t="s">
        <v>160</v>
      </c>
      <c r="B53" s="70" t="s">
        <v>645</v>
      </c>
      <c r="C53" s="70" t="s">
        <v>641</v>
      </c>
      <c r="D53" s="70">
        <v>6</v>
      </c>
      <c r="E53" s="70">
        <v>6</v>
      </c>
      <c r="F53" s="70">
        <v>6</v>
      </c>
      <c r="G53" s="70">
        <v>6</v>
      </c>
      <c r="H53" s="70">
        <f t="shared" si="1"/>
        <v>24</v>
      </c>
      <c r="I53" s="71">
        <v>500</v>
      </c>
      <c r="J53" s="72">
        <f t="shared" si="0"/>
        <v>12000</v>
      </c>
      <c r="K53" s="72">
        <f t="shared" si="2"/>
        <v>12000</v>
      </c>
      <c r="L53" s="70" t="s">
        <v>15</v>
      </c>
      <c r="M53" s="70" t="s">
        <v>335</v>
      </c>
      <c r="N53" s="82"/>
      <c r="O53" s="77"/>
      <c r="P53" s="78"/>
      <c r="Q53" s="79"/>
      <c r="R53" s="79"/>
      <c r="T53" s="5"/>
      <c r="W53" s="12"/>
    </row>
    <row r="54" spans="1:23" ht="21" customHeight="1">
      <c r="A54" s="70" t="s">
        <v>160</v>
      </c>
      <c r="B54" s="70" t="s">
        <v>751</v>
      </c>
      <c r="C54" s="70" t="s">
        <v>752</v>
      </c>
      <c r="D54" s="70">
        <v>6</v>
      </c>
      <c r="E54" s="70">
        <v>6</v>
      </c>
      <c r="F54" s="70">
        <v>6</v>
      </c>
      <c r="G54" s="70">
        <v>6</v>
      </c>
      <c r="H54" s="70">
        <f t="shared" si="1"/>
        <v>24</v>
      </c>
      <c r="I54" s="71">
        <v>500</v>
      </c>
      <c r="J54" s="72">
        <f t="shared" si="0"/>
        <v>12000</v>
      </c>
      <c r="K54" s="72">
        <f t="shared" si="2"/>
        <v>12000</v>
      </c>
      <c r="L54" s="70" t="s">
        <v>17</v>
      </c>
      <c r="M54" s="70" t="s">
        <v>335</v>
      </c>
      <c r="N54" s="82"/>
      <c r="O54" s="77"/>
      <c r="P54" s="78"/>
      <c r="Q54" s="79"/>
      <c r="R54" s="79"/>
      <c r="T54" s="5"/>
      <c r="W54" s="12"/>
    </row>
    <row r="55" spans="1:23">
      <c r="A55" s="70" t="s">
        <v>160</v>
      </c>
      <c r="B55" s="70" t="s">
        <v>672</v>
      </c>
      <c r="C55" s="70" t="s">
        <v>641</v>
      </c>
      <c r="D55" s="70">
        <v>6</v>
      </c>
      <c r="E55" s="70">
        <v>6</v>
      </c>
      <c r="F55" s="70">
        <v>6</v>
      </c>
      <c r="G55" s="70">
        <v>6</v>
      </c>
      <c r="H55" s="70">
        <f t="shared" si="1"/>
        <v>24</v>
      </c>
      <c r="I55" s="71">
        <v>500</v>
      </c>
      <c r="J55" s="72">
        <f t="shared" si="0"/>
        <v>12000</v>
      </c>
      <c r="K55" s="72">
        <f t="shared" si="2"/>
        <v>12000</v>
      </c>
      <c r="L55" s="70" t="s">
        <v>15</v>
      </c>
      <c r="M55" s="70" t="s">
        <v>335</v>
      </c>
      <c r="N55" s="82"/>
      <c r="O55" s="77"/>
      <c r="P55" s="78"/>
      <c r="Q55" s="79"/>
      <c r="R55" s="79"/>
      <c r="T55" s="5"/>
      <c r="W55" s="12"/>
    </row>
    <row r="56" spans="1:23">
      <c r="A56" s="70" t="s">
        <v>160</v>
      </c>
      <c r="B56" s="70" t="s">
        <v>646</v>
      </c>
      <c r="C56" s="70" t="s">
        <v>329</v>
      </c>
      <c r="D56" s="70">
        <v>45</v>
      </c>
      <c r="E56" s="70">
        <v>45</v>
      </c>
      <c r="F56" s="70">
        <v>45</v>
      </c>
      <c r="G56" s="70">
        <v>45</v>
      </c>
      <c r="H56" s="70">
        <f t="shared" si="1"/>
        <v>180</v>
      </c>
      <c r="I56" s="71">
        <v>150</v>
      </c>
      <c r="J56" s="72">
        <f t="shared" si="0"/>
        <v>27000</v>
      </c>
      <c r="K56" s="72">
        <f t="shared" si="2"/>
        <v>27000</v>
      </c>
      <c r="L56" s="70" t="s">
        <v>15</v>
      </c>
      <c r="M56" s="70" t="s">
        <v>335</v>
      </c>
      <c r="N56" s="82"/>
      <c r="O56" s="77"/>
      <c r="P56" s="78"/>
      <c r="Q56" s="79"/>
      <c r="R56" s="79"/>
      <c r="T56" s="5" t="s">
        <v>48</v>
      </c>
      <c r="W56" s="12"/>
    </row>
    <row r="57" spans="1:23">
      <c r="A57" s="70" t="s">
        <v>160</v>
      </c>
      <c r="B57" s="70" t="s">
        <v>706</v>
      </c>
      <c r="C57" s="70" t="s">
        <v>754</v>
      </c>
      <c r="D57" s="70">
        <v>30</v>
      </c>
      <c r="E57" s="70">
        <v>30</v>
      </c>
      <c r="F57" s="70">
        <v>30</v>
      </c>
      <c r="G57" s="70">
        <v>30</v>
      </c>
      <c r="H57" s="70">
        <f t="shared" si="1"/>
        <v>120</v>
      </c>
      <c r="I57" s="71">
        <v>150</v>
      </c>
      <c r="J57" s="72">
        <f t="shared" si="0"/>
        <v>18000</v>
      </c>
      <c r="K57" s="72">
        <f t="shared" si="2"/>
        <v>18000</v>
      </c>
      <c r="L57" s="70" t="s">
        <v>15</v>
      </c>
      <c r="M57" s="70" t="s">
        <v>335</v>
      </c>
      <c r="N57" s="82"/>
      <c r="O57" s="77"/>
      <c r="P57" s="78"/>
      <c r="Q57" s="79"/>
      <c r="R57" s="79"/>
      <c r="T57" s="5"/>
      <c r="W57" s="12"/>
    </row>
    <row r="58" spans="1:23">
      <c r="A58" s="70" t="s">
        <v>160</v>
      </c>
      <c r="B58" s="70" t="s">
        <v>705</v>
      </c>
      <c r="C58" s="70" t="s">
        <v>755</v>
      </c>
      <c r="D58" s="70">
        <v>30</v>
      </c>
      <c r="E58" s="70">
        <v>30</v>
      </c>
      <c r="F58" s="70">
        <v>30</v>
      </c>
      <c r="G58" s="70">
        <v>30</v>
      </c>
      <c r="H58" s="70">
        <f t="shared" si="1"/>
        <v>120</v>
      </c>
      <c r="I58" s="71">
        <v>150</v>
      </c>
      <c r="J58" s="72">
        <f t="shared" si="0"/>
        <v>18000</v>
      </c>
      <c r="K58" s="72">
        <f t="shared" si="2"/>
        <v>18000</v>
      </c>
      <c r="L58" s="70" t="s">
        <v>15</v>
      </c>
      <c r="M58" s="70" t="s">
        <v>335</v>
      </c>
      <c r="N58" s="82"/>
      <c r="O58" s="77"/>
      <c r="P58" s="78"/>
      <c r="Q58" s="79"/>
      <c r="R58" s="79"/>
      <c r="T58" s="5"/>
      <c r="W58" s="12"/>
    </row>
    <row r="59" spans="1:23">
      <c r="A59" s="70" t="s">
        <v>160</v>
      </c>
      <c r="B59" s="70" t="s">
        <v>704</v>
      </c>
      <c r="C59" s="70" t="s">
        <v>754</v>
      </c>
      <c r="D59" s="70">
        <v>30</v>
      </c>
      <c r="E59" s="70">
        <v>30</v>
      </c>
      <c r="F59" s="70">
        <v>30</v>
      </c>
      <c r="G59" s="70">
        <v>30</v>
      </c>
      <c r="H59" s="70">
        <f t="shared" si="1"/>
        <v>120</v>
      </c>
      <c r="I59" s="71">
        <v>150</v>
      </c>
      <c r="J59" s="72">
        <f t="shared" si="0"/>
        <v>18000</v>
      </c>
      <c r="K59" s="72">
        <f t="shared" si="2"/>
        <v>18000</v>
      </c>
      <c r="L59" s="70" t="s">
        <v>15</v>
      </c>
      <c r="M59" s="70" t="s">
        <v>335</v>
      </c>
      <c r="N59" s="82"/>
      <c r="O59" s="77"/>
      <c r="P59" s="78"/>
      <c r="Q59" s="79"/>
      <c r="R59" s="79"/>
      <c r="T59" s="5"/>
      <c r="W59" s="12"/>
    </row>
    <row r="60" spans="1:23">
      <c r="A60" s="70" t="s">
        <v>160</v>
      </c>
      <c r="B60" s="70" t="s">
        <v>477</v>
      </c>
      <c r="C60" s="70" t="s">
        <v>329</v>
      </c>
      <c r="D60" s="70">
        <v>30</v>
      </c>
      <c r="E60" s="70">
        <v>30</v>
      </c>
      <c r="F60" s="70">
        <v>30</v>
      </c>
      <c r="G60" s="70">
        <v>30</v>
      </c>
      <c r="H60" s="70">
        <f t="shared" si="1"/>
        <v>120</v>
      </c>
      <c r="I60" s="71">
        <v>150</v>
      </c>
      <c r="J60" s="72">
        <f t="shared" si="0"/>
        <v>18000</v>
      </c>
      <c r="K60" s="72">
        <f t="shared" si="2"/>
        <v>18000</v>
      </c>
      <c r="L60" s="70" t="s">
        <v>15</v>
      </c>
      <c r="M60" s="70" t="s">
        <v>335</v>
      </c>
      <c r="N60" s="82"/>
      <c r="O60" s="77"/>
      <c r="P60" s="78"/>
      <c r="Q60" s="79"/>
      <c r="R60" s="79"/>
      <c r="T60" s="5"/>
      <c r="W60" s="12"/>
    </row>
    <row r="61" spans="1:23">
      <c r="A61" s="70" t="s">
        <v>160</v>
      </c>
      <c r="B61" s="70" t="s">
        <v>647</v>
      </c>
      <c r="C61" s="70" t="s">
        <v>648</v>
      </c>
      <c r="D61" s="70">
        <v>15</v>
      </c>
      <c r="E61" s="70">
        <v>15</v>
      </c>
      <c r="F61" s="70">
        <v>15</v>
      </c>
      <c r="G61" s="70">
        <v>15</v>
      </c>
      <c r="H61" s="70">
        <f t="shared" si="1"/>
        <v>60</v>
      </c>
      <c r="I61" s="71">
        <v>57</v>
      </c>
      <c r="J61" s="72">
        <f t="shared" si="0"/>
        <v>3420</v>
      </c>
      <c r="K61" s="72">
        <f t="shared" si="2"/>
        <v>3420</v>
      </c>
      <c r="L61" s="70" t="s">
        <v>15</v>
      </c>
      <c r="M61" s="70" t="s">
        <v>335</v>
      </c>
      <c r="N61" s="82"/>
      <c r="O61" s="77"/>
      <c r="P61" s="78"/>
      <c r="Q61" s="79"/>
      <c r="R61" s="79"/>
      <c r="T61" s="5" t="s">
        <v>49</v>
      </c>
      <c r="W61" s="12"/>
    </row>
    <row r="62" spans="1:23">
      <c r="A62" s="70" t="s">
        <v>160</v>
      </c>
      <c r="B62" s="70" t="s">
        <v>348</v>
      </c>
      <c r="C62" s="70" t="s">
        <v>329</v>
      </c>
      <c r="D62" s="70">
        <v>25</v>
      </c>
      <c r="E62" s="70">
        <v>25</v>
      </c>
      <c r="F62" s="70">
        <v>25</v>
      </c>
      <c r="G62" s="70">
        <v>25</v>
      </c>
      <c r="H62" s="70">
        <f t="shared" si="1"/>
        <v>100</v>
      </c>
      <c r="I62" s="71">
        <v>133</v>
      </c>
      <c r="J62" s="72">
        <f t="shared" si="0"/>
        <v>13300</v>
      </c>
      <c r="K62" s="72">
        <f t="shared" si="2"/>
        <v>13300</v>
      </c>
      <c r="L62" s="70" t="s">
        <v>15</v>
      </c>
      <c r="M62" s="70" t="s">
        <v>335</v>
      </c>
      <c r="N62" s="82"/>
      <c r="O62" s="77"/>
      <c r="P62" s="78"/>
      <c r="Q62" s="79"/>
      <c r="R62" s="79"/>
      <c r="T62" s="5" t="s">
        <v>50</v>
      </c>
      <c r="W62" s="12"/>
    </row>
    <row r="63" spans="1:23">
      <c r="A63" s="70" t="s">
        <v>160</v>
      </c>
      <c r="B63" s="70" t="s">
        <v>650</v>
      </c>
      <c r="C63" s="70" t="s">
        <v>649</v>
      </c>
      <c r="D63" s="70">
        <v>20</v>
      </c>
      <c r="E63" s="70">
        <v>20</v>
      </c>
      <c r="F63" s="70">
        <v>20</v>
      </c>
      <c r="G63" s="70">
        <v>20</v>
      </c>
      <c r="H63" s="70">
        <f t="shared" si="1"/>
        <v>80</v>
      </c>
      <c r="I63" s="71">
        <v>156</v>
      </c>
      <c r="J63" s="72">
        <f t="shared" si="0"/>
        <v>12480</v>
      </c>
      <c r="K63" s="72">
        <f t="shared" si="2"/>
        <v>12480</v>
      </c>
      <c r="L63" s="70" t="s">
        <v>15</v>
      </c>
      <c r="M63" s="70" t="s">
        <v>335</v>
      </c>
      <c r="N63" s="82"/>
      <c r="O63" s="77"/>
      <c r="P63" s="78"/>
      <c r="Q63" s="79"/>
      <c r="R63" s="79"/>
      <c r="T63" s="5" t="s">
        <v>51</v>
      </c>
      <c r="W63" s="12"/>
    </row>
    <row r="64" spans="1:23">
      <c r="A64" s="70" t="s">
        <v>160</v>
      </c>
      <c r="B64" s="70" t="s">
        <v>651</v>
      </c>
      <c r="C64" s="70" t="s">
        <v>649</v>
      </c>
      <c r="D64" s="70">
        <v>20</v>
      </c>
      <c r="E64" s="70">
        <v>20</v>
      </c>
      <c r="F64" s="70">
        <v>20</v>
      </c>
      <c r="G64" s="70">
        <v>20</v>
      </c>
      <c r="H64" s="70">
        <f t="shared" si="1"/>
        <v>80</v>
      </c>
      <c r="I64" s="71">
        <v>156</v>
      </c>
      <c r="J64" s="72">
        <f t="shared" si="0"/>
        <v>12480</v>
      </c>
      <c r="K64" s="72">
        <f t="shared" si="2"/>
        <v>12480</v>
      </c>
      <c r="L64" s="70" t="s">
        <v>15</v>
      </c>
      <c r="M64" s="70" t="s">
        <v>335</v>
      </c>
      <c r="N64" s="82"/>
      <c r="O64" s="77"/>
      <c r="P64" s="78"/>
      <c r="Q64" s="79"/>
      <c r="R64" s="79"/>
      <c r="T64" s="5"/>
      <c r="W64" s="12"/>
    </row>
    <row r="65" spans="1:23">
      <c r="A65" s="70" t="s">
        <v>160</v>
      </c>
      <c r="B65" s="70" t="s">
        <v>652</v>
      </c>
      <c r="C65" s="70" t="s">
        <v>649</v>
      </c>
      <c r="D65" s="70">
        <v>20</v>
      </c>
      <c r="E65" s="70">
        <v>20</v>
      </c>
      <c r="F65" s="70">
        <v>20</v>
      </c>
      <c r="G65" s="70">
        <v>20</v>
      </c>
      <c r="H65" s="70">
        <f t="shared" si="1"/>
        <v>80</v>
      </c>
      <c r="I65" s="71">
        <v>156</v>
      </c>
      <c r="J65" s="72">
        <f t="shared" si="0"/>
        <v>12480</v>
      </c>
      <c r="K65" s="72">
        <f t="shared" si="2"/>
        <v>12480</v>
      </c>
      <c r="L65" s="70" t="s">
        <v>15</v>
      </c>
      <c r="M65" s="70" t="s">
        <v>335</v>
      </c>
      <c r="N65" s="82"/>
      <c r="O65" s="77"/>
      <c r="P65" s="78"/>
      <c r="Q65" s="79"/>
      <c r="R65" s="79"/>
      <c r="T65" s="5"/>
      <c r="W65" s="12"/>
    </row>
    <row r="66" spans="1:23">
      <c r="A66" s="70" t="s">
        <v>160</v>
      </c>
      <c r="B66" s="70" t="s">
        <v>653</v>
      </c>
      <c r="C66" s="70" t="s">
        <v>649</v>
      </c>
      <c r="D66" s="70">
        <v>20</v>
      </c>
      <c r="E66" s="70">
        <v>20</v>
      </c>
      <c r="F66" s="70">
        <v>20</v>
      </c>
      <c r="G66" s="70">
        <v>20</v>
      </c>
      <c r="H66" s="70">
        <f t="shared" si="1"/>
        <v>80</v>
      </c>
      <c r="I66" s="71">
        <v>156</v>
      </c>
      <c r="J66" s="72">
        <f t="shared" si="0"/>
        <v>12480</v>
      </c>
      <c r="K66" s="72">
        <f t="shared" si="2"/>
        <v>12480</v>
      </c>
      <c r="L66" s="70" t="s">
        <v>15</v>
      </c>
      <c r="M66" s="70" t="s">
        <v>335</v>
      </c>
      <c r="N66" s="82"/>
      <c r="O66" s="77"/>
      <c r="P66" s="78"/>
      <c r="Q66" s="79"/>
      <c r="R66" s="79"/>
      <c r="T66" s="5"/>
      <c r="W66" s="12"/>
    </row>
    <row r="67" spans="1:23">
      <c r="A67" s="70" t="s">
        <v>160</v>
      </c>
      <c r="B67" s="70" t="s">
        <v>349</v>
      </c>
      <c r="C67" s="70" t="s">
        <v>649</v>
      </c>
      <c r="D67" s="70">
        <v>16</v>
      </c>
      <c r="E67" s="70">
        <v>16</v>
      </c>
      <c r="F67" s="70">
        <v>16</v>
      </c>
      <c r="G67" s="70">
        <v>16</v>
      </c>
      <c r="H67" s="70">
        <f t="shared" si="1"/>
        <v>64</v>
      </c>
      <c r="I67" s="71">
        <v>156</v>
      </c>
      <c r="J67" s="72">
        <f t="shared" si="0"/>
        <v>9984</v>
      </c>
      <c r="K67" s="72">
        <f t="shared" si="2"/>
        <v>9984</v>
      </c>
      <c r="L67" s="70" t="s">
        <v>15</v>
      </c>
      <c r="M67" s="70" t="s">
        <v>335</v>
      </c>
      <c r="N67" s="82"/>
      <c r="O67" s="77"/>
      <c r="P67" s="78"/>
      <c r="Q67" s="79"/>
      <c r="R67" s="79"/>
      <c r="T67" s="5" t="s">
        <v>52</v>
      </c>
      <c r="W67" s="12"/>
    </row>
    <row r="68" spans="1:23">
      <c r="A68" s="70" t="s">
        <v>160</v>
      </c>
      <c r="B68" s="70" t="s">
        <v>654</v>
      </c>
      <c r="C68" s="70" t="s">
        <v>649</v>
      </c>
      <c r="D68" s="70">
        <v>16</v>
      </c>
      <c r="E68" s="70">
        <v>16</v>
      </c>
      <c r="F68" s="70">
        <v>16</v>
      </c>
      <c r="G68" s="70">
        <v>16</v>
      </c>
      <c r="H68" s="70">
        <f t="shared" si="1"/>
        <v>64</v>
      </c>
      <c r="I68" s="71">
        <v>156</v>
      </c>
      <c r="J68" s="72">
        <f t="shared" si="0"/>
        <v>9984</v>
      </c>
      <c r="K68" s="72">
        <f t="shared" si="2"/>
        <v>9984</v>
      </c>
      <c r="L68" s="70" t="s">
        <v>15</v>
      </c>
      <c r="M68" s="70" t="s">
        <v>335</v>
      </c>
      <c r="N68" s="82"/>
      <c r="O68" s="77"/>
      <c r="P68" s="78"/>
      <c r="Q68" s="79"/>
      <c r="R68" s="79"/>
      <c r="T68" s="5"/>
      <c r="W68" s="12"/>
    </row>
    <row r="69" spans="1:23">
      <c r="A69" s="70" t="s">
        <v>160</v>
      </c>
      <c r="B69" s="70" t="s">
        <v>655</v>
      </c>
      <c r="C69" s="70" t="s">
        <v>649</v>
      </c>
      <c r="D69" s="70">
        <v>16</v>
      </c>
      <c r="E69" s="70">
        <v>16</v>
      </c>
      <c r="F69" s="70">
        <v>16</v>
      </c>
      <c r="G69" s="70">
        <v>16</v>
      </c>
      <c r="H69" s="70">
        <f t="shared" si="1"/>
        <v>64</v>
      </c>
      <c r="I69" s="71">
        <v>156</v>
      </c>
      <c r="J69" s="72">
        <f t="shared" si="0"/>
        <v>9984</v>
      </c>
      <c r="K69" s="72">
        <f t="shared" si="2"/>
        <v>9984</v>
      </c>
      <c r="L69" s="70" t="s">
        <v>15</v>
      </c>
      <c r="M69" s="70" t="s">
        <v>335</v>
      </c>
      <c r="N69" s="82"/>
      <c r="O69" s="77"/>
      <c r="P69" s="78"/>
      <c r="Q69" s="79"/>
      <c r="R69" s="79"/>
      <c r="T69" s="5"/>
      <c r="W69" s="12"/>
    </row>
    <row r="70" spans="1:23">
      <c r="A70" s="70" t="s">
        <v>160</v>
      </c>
      <c r="B70" s="70" t="s">
        <v>350</v>
      </c>
      <c r="C70" s="70" t="s">
        <v>382</v>
      </c>
      <c r="D70" s="70">
        <v>15</v>
      </c>
      <c r="E70" s="70">
        <v>15</v>
      </c>
      <c r="F70" s="70">
        <v>15</v>
      </c>
      <c r="G70" s="70">
        <v>15</v>
      </c>
      <c r="H70" s="70">
        <f t="shared" si="1"/>
        <v>60</v>
      </c>
      <c r="I70" s="71">
        <v>156</v>
      </c>
      <c r="J70" s="72">
        <f t="shared" si="0"/>
        <v>9360</v>
      </c>
      <c r="K70" s="72">
        <f t="shared" si="2"/>
        <v>9360</v>
      </c>
      <c r="L70" s="70" t="s">
        <v>15</v>
      </c>
      <c r="M70" s="70" t="s">
        <v>335</v>
      </c>
      <c r="N70" s="82"/>
      <c r="O70" s="77"/>
      <c r="P70" s="78"/>
      <c r="Q70" s="79"/>
      <c r="R70" s="79"/>
      <c r="T70" s="5" t="s">
        <v>53</v>
      </c>
      <c r="W70" s="12"/>
    </row>
    <row r="71" spans="1:23">
      <c r="A71" s="70" t="s">
        <v>160</v>
      </c>
      <c r="B71" s="70" t="s">
        <v>351</v>
      </c>
      <c r="C71" s="70" t="s">
        <v>382</v>
      </c>
      <c r="D71" s="70">
        <v>15</v>
      </c>
      <c r="E71" s="70">
        <v>15</v>
      </c>
      <c r="F71" s="70">
        <v>15</v>
      </c>
      <c r="G71" s="70">
        <v>15</v>
      </c>
      <c r="H71" s="70">
        <f t="shared" si="1"/>
        <v>60</v>
      </c>
      <c r="I71" s="71">
        <v>156</v>
      </c>
      <c r="J71" s="72">
        <f t="shared" si="0"/>
        <v>9360</v>
      </c>
      <c r="K71" s="72">
        <f t="shared" si="2"/>
        <v>9360</v>
      </c>
      <c r="L71" s="70" t="s">
        <v>15</v>
      </c>
      <c r="M71" s="70" t="s">
        <v>335</v>
      </c>
      <c r="N71" s="82"/>
      <c r="O71" s="77"/>
      <c r="P71" s="78"/>
      <c r="Q71" s="79"/>
      <c r="R71" s="79"/>
      <c r="T71" s="5" t="s">
        <v>54</v>
      </c>
      <c r="W71" s="12"/>
    </row>
    <row r="72" spans="1:23">
      <c r="A72" s="70" t="s">
        <v>160</v>
      </c>
      <c r="B72" s="70" t="s">
        <v>352</v>
      </c>
      <c r="C72" s="70" t="s">
        <v>382</v>
      </c>
      <c r="D72" s="70">
        <v>9</v>
      </c>
      <c r="E72" s="70">
        <v>9</v>
      </c>
      <c r="F72" s="70">
        <v>9</v>
      </c>
      <c r="G72" s="70">
        <v>9</v>
      </c>
      <c r="H72" s="70">
        <f t="shared" si="1"/>
        <v>36</v>
      </c>
      <c r="I72" s="71">
        <v>156</v>
      </c>
      <c r="J72" s="72">
        <f t="shared" si="0"/>
        <v>5616</v>
      </c>
      <c r="K72" s="72">
        <f t="shared" si="2"/>
        <v>5616</v>
      </c>
      <c r="L72" s="70" t="s">
        <v>15</v>
      </c>
      <c r="M72" s="70" t="s">
        <v>335</v>
      </c>
      <c r="N72" s="82"/>
      <c r="O72" s="77"/>
      <c r="P72" s="78"/>
      <c r="Q72" s="79"/>
      <c r="R72" s="79"/>
      <c r="T72" s="5" t="s">
        <v>55</v>
      </c>
      <c r="W72" s="12"/>
    </row>
    <row r="73" spans="1:23">
      <c r="A73" s="70" t="s">
        <v>160</v>
      </c>
      <c r="B73" s="70" t="s">
        <v>353</v>
      </c>
      <c r="C73" s="70" t="s">
        <v>329</v>
      </c>
      <c r="D73" s="70">
        <v>480</v>
      </c>
      <c r="E73" s="70">
        <v>480</v>
      </c>
      <c r="F73" s="70">
        <v>480</v>
      </c>
      <c r="G73" s="70">
        <v>480</v>
      </c>
      <c r="H73" s="70">
        <f t="shared" si="1"/>
        <v>1920</v>
      </c>
      <c r="I73" s="71">
        <v>15</v>
      </c>
      <c r="J73" s="72">
        <f t="shared" si="0"/>
        <v>28800</v>
      </c>
      <c r="K73" s="72">
        <f t="shared" si="2"/>
        <v>28800</v>
      </c>
      <c r="L73" s="70" t="s">
        <v>15</v>
      </c>
      <c r="M73" s="70" t="s">
        <v>335</v>
      </c>
      <c r="N73" s="82"/>
      <c r="O73" s="77"/>
      <c r="P73" s="78"/>
      <c r="Q73" s="79"/>
      <c r="R73" s="79"/>
      <c r="T73" s="5" t="s">
        <v>56</v>
      </c>
      <c r="W73" s="12"/>
    </row>
    <row r="74" spans="1:23">
      <c r="A74" s="70" t="s">
        <v>160</v>
      </c>
      <c r="B74" s="70" t="s">
        <v>354</v>
      </c>
      <c r="C74" s="70" t="s">
        <v>329</v>
      </c>
      <c r="D74" s="70">
        <v>120</v>
      </c>
      <c r="E74" s="70">
        <v>120</v>
      </c>
      <c r="F74" s="70">
        <v>120</v>
      </c>
      <c r="G74" s="70">
        <v>120</v>
      </c>
      <c r="H74" s="70">
        <f t="shared" si="1"/>
        <v>480</v>
      </c>
      <c r="I74" s="71">
        <v>20</v>
      </c>
      <c r="J74" s="72">
        <f t="shared" si="0"/>
        <v>9600</v>
      </c>
      <c r="K74" s="72">
        <f t="shared" si="2"/>
        <v>9600</v>
      </c>
      <c r="L74" s="70" t="s">
        <v>15</v>
      </c>
      <c r="M74" s="70" t="s">
        <v>335</v>
      </c>
      <c r="N74" s="82"/>
      <c r="O74" s="77"/>
      <c r="P74" s="78"/>
      <c r="Q74" s="79"/>
      <c r="R74" s="79"/>
      <c r="T74" s="5" t="s">
        <v>57</v>
      </c>
      <c r="W74" s="12"/>
    </row>
    <row r="75" spans="1:23">
      <c r="A75" s="70" t="s">
        <v>160</v>
      </c>
      <c r="B75" s="70" t="s">
        <v>355</v>
      </c>
      <c r="C75" s="70" t="s">
        <v>329</v>
      </c>
      <c r="D75" s="70">
        <v>15</v>
      </c>
      <c r="E75" s="70">
        <v>15</v>
      </c>
      <c r="F75" s="70">
        <v>15</v>
      </c>
      <c r="G75" s="70">
        <v>15</v>
      </c>
      <c r="H75" s="70">
        <f t="shared" si="1"/>
        <v>60</v>
      </c>
      <c r="I75" s="71">
        <v>100</v>
      </c>
      <c r="J75" s="72">
        <f t="shared" si="0"/>
        <v>6000</v>
      </c>
      <c r="K75" s="72">
        <f t="shared" si="2"/>
        <v>6000</v>
      </c>
      <c r="L75" s="70" t="s">
        <v>15</v>
      </c>
      <c r="M75" s="70" t="s">
        <v>335</v>
      </c>
      <c r="N75" s="82"/>
      <c r="O75" s="77"/>
      <c r="P75" s="78"/>
      <c r="Q75" s="79"/>
      <c r="R75" s="79"/>
      <c r="T75" s="5" t="s">
        <v>58</v>
      </c>
      <c r="W75" s="12"/>
    </row>
    <row r="76" spans="1:23">
      <c r="A76" s="70" t="s">
        <v>160</v>
      </c>
      <c r="B76" s="70" t="s">
        <v>357</v>
      </c>
      <c r="C76" s="70" t="s">
        <v>329</v>
      </c>
      <c r="D76" s="70">
        <v>30</v>
      </c>
      <c r="E76" s="70">
        <v>30</v>
      </c>
      <c r="F76" s="70">
        <v>30</v>
      </c>
      <c r="G76" s="70">
        <v>30</v>
      </c>
      <c r="H76" s="70">
        <f t="shared" ref="H76:H143" si="3">D76+E76+F76+G76</f>
        <v>120</v>
      </c>
      <c r="I76" s="71">
        <v>95</v>
      </c>
      <c r="J76" s="72">
        <f t="shared" si="0"/>
        <v>11400</v>
      </c>
      <c r="K76" s="72">
        <f t="shared" si="2"/>
        <v>11400</v>
      </c>
      <c r="L76" s="70" t="s">
        <v>15</v>
      </c>
      <c r="M76" s="70" t="s">
        <v>335</v>
      </c>
      <c r="N76" s="82"/>
      <c r="O76" s="77"/>
      <c r="P76" s="78"/>
      <c r="Q76" s="79"/>
      <c r="R76" s="79"/>
      <c r="T76" s="5" t="s">
        <v>59</v>
      </c>
      <c r="W76" s="12"/>
    </row>
    <row r="77" spans="1:23">
      <c r="A77" s="70" t="s">
        <v>160</v>
      </c>
      <c r="B77" s="70" t="s">
        <v>358</v>
      </c>
      <c r="C77" s="70" t="s">
        <v>329</v>
      </c>
      <c r="D77" s="70">
        <v>15</v>
      </c>
      <c r="E77" s="70">
        <v>15</v>
      </c>
      <c r="F77" s="70">
        <v>15</v>
      </c>
      <c r="G77" s="70">
        <v>15</v>
      </c>
      <c r="H77" s="70">
        <f t="shared" si="3"/>
        <v>60</v>
      </c>
      <c r="I77" s="71">
        <v>125</v>
      </c>
      <c r="J77" s="72">
        <f t="shared" ref="J77:J140" si="4">H77*I77</f>
        <v>7500</v>
      </c>
      <c r="K77" s="72">
        <f t="shared" si="2"/>
        <v>7500</v>
      </c>
      <c r="L77" s="70" t="s">
        <v>15</v>
      </c>
      <c r="M77" s="70" t="s">
        <v>335</v>
      </c>
      <c r="N77" s="82"/>
      <c r="O77" s="77"/>
      <c r="P77" s="78"/>
      <c r="Q77" s="79"/>
      <c r="R77" s="79"/>
      <c r="T77" s="5" t="s">
        <v>60</v>
      </c>
      <c r="W77" s="12"/>
    </row>
    <row r="78" spans="1:23">
      <c r="A78" s="70" t="s">
        <v>160</v>
      </c>
      <c r="B78" s="70" t="s">
        <v>359</v>
      </c>
      <c r="C78" s="70" t="s">
        <v>329</v>
      </c>
      <c r="D78" s="70">
        <v>5</v>
      </c>
      <c r="E78" s="70">
        <v>5</v>
      </c>
      <c r="F78" s="70">
        <v>5</v>
      </c>
      <c r="G78" s="70">
        <v>5</v>
      </c>
      <c r="H78" s="70">
        <f t="shared" si="3"/>
        <v>20</v>
      </c>
      <c r="I78" s="71">
        <v>110</v>
      </c>
      <c r="J78" s="72">
        <f t="shared" si="4"/>
        <v>2200</v>
      </c>
      <c r="K78" s="72">
        <f t="shared" si="2"/>
        <v>2200</v>
      </c>
      <c r="L78" s="70" t="s">
        <v>15</v>
      </c>
      <c r="M78" s="70" t="s">
        <v>335</v>
      </c>
      <c r="N78" s="82"/>
      <c r="O78" s="77"/>
      <c r="P78" s="78"/>
      <c r="Q78" s="79"/>
      <c r="R78" s="79"/>
      <c r="T78" s="5" t="s">
        <v>61</v>
      </c>
      <c r="W78" s="12"/>
    </row>
    <row r="79" spans="1:23">
      <c r="A79" s="70" t="s">
        <v>160</v>
      </c>
      <c r="B79" s="70" t="s">
        <v>656</v>
      </c>
      <c r="C79" s="70" t="s">
        <v>657</v>
      </c>
      <c r="D79" s="70">
        <v>30</v>
      </c>
      <c r="E79" s="70">
        <v>30</v>
      </c>
      <c r="F79" s="70">
        <v>30</v>
      </c>
      <c r="G79" s="70">
        <v>30</v>
      </c>
      <c r="H79" s="70">
        <f t="shared" si="3"/>
        <v>120</v>
      </c>
      <c r="I79" s="71">
        <v>75</v>
      </c>
      <c r="J79" s="72">
        <f t="shared" si="4"/>
        <v>9000</v>
      </c>
      <c r="K79" s="72">
        <f t="shared" si="2"/>
        <v>9000</v>
      </c>
      <c r="L79" s="70" t="s">
        <v>15</v>
      </c>
      <c r="M79" s="70" t="s">
        <v>335</v>
      </c>
      <c r="N79" s="82"/>
      <c r="O79" s="77"/>
      <c r="P79" s="78"/>
      <c r="Q79" s="79"/>
      <c r="R79" s="79"/>
      <c r="T79" s="5" t="s">
        <v>62</v>
      </c>
      <c r="W79" s="12"/>
    </row>
    <row r="80" spans="1:23">
      <c r="A80" s="70" t="s">
        <v>160</v>
      </c>
      <c r="B80" s="70" t="s">
        <v>360</v>
      </c>
      <c r="C80" s="70" t="s">
        <v>659</v>
      </c>
      <c r="D80" s="70">
        <v>120</v>
      </c>
      <c r="E80" s="70">
        <v>120</v>
      </c>
      <c r="F80" s="70">
        <v>120</v>
      </c>
      <c r="G80" s="70">
        <v>120</v>
      </c>
      <c r="H80" s="70">
        <f t="shared" si="3"/>
        <v>480</v>
      </c>
      <c r="I80" s="71">
        <v>360</v>
      </c>
      <c r="J80" s="72">
        <f t="shared" si="4"/>
        <v>172800</v>
      </c>
      <c r="K80" s="72">
        <f t="shared" si="2"/>
        <v>172800</v>
      </c>
      <c r="L80" s="70" t="s">
        <v>14</v>
      </c>
      <c r="M80" s="70" t="s">
        <v>335</v>
      </c>
      <c r="N80" s="82"/>
      <c r="O80" s="77"/>
      <c r="P80" s="78"/>
      <c r="Q80" s="79"/>
      <c r="R80" s="79"/>
      <c r="T80" s="5" t="s">
        <v>63</v>
      </c>
      <c r="W80" s="12"/>
    </row>
    <row r="81" spans="1:23">
      <c r="A81" s="70" t="s">
        <v>160</v>
      </c>
      <c r="B81" s="70" t="s">
        <v>658</v>
      </c>
      <c r="C81" s="70" t="s">
        <v>659</v>
      </c>
      <c r="D81" s="70">
        <v>120</v>
      </c>
      <c r="E81" s="70">
        <v>120</v>
      </c>
      <c r="F81" s="70">
        <v>120</v>
      </c>
      <c r="G81" s="70">
        <v>120</v>
      </c>
      <c r="H81" s="70">
        <f t="shared" si="3"/>
        <v>480</v>
      </c>
      <c r="I81" s="71">
        <v>300</v>
      </c>
      <c r="J81" s="72">
        <f t="shared" si="4"/>
        <v>144000</v>
      </c>
      <c r="K81" s="72">
        <f t="shared" si="2"/>
        <v>144000</v>
      </c>
      <c r="L81" s="70" t="s">
        <v>14</v>
      </c>
      <c r="M81" s="70"/>
      <c r="N81" s="82"/>
      <c r="O81" s="77"/>
      <c r="P81" s="78"/>
      <c r="Q81" s="79"/>
      <c r="R81" s="79"/>
      <c r="T81" s="5"/>
      <c r="W81" s="12"/>
    </row>
    <row r="82" spans="1:23">
      <c r="A82" s="70" t="s">
        <v>160</v>
      </c>
      <c r="B82" s="70" t="s">
        <v>703</v>
      </c>
      <c r="C82" s="70" t="s">
        <v>383</v>
      </c>
      <c r="D82" s="70">
        <v>72</v>
      </c>
      <c r="E82" s="70">
        <v>72</v>
      </c>
      <c r="F82" s="70">
        <v>72</v>
      </c>
      <c r="G82" s="70">
        <v>72</v>
      </c>
      <c r="H82" s="70">
        <f t="shared" si="3"/>
        <v>288</v>
      </c>
      <c r="I82" s="71">
        <v>60</v>
      </c>
      <c r="J82" s="72">
        <f t="shared" si="4"/>
        <v>17280</v>
      </c>
      <c r="K82" s="72">
        <f>J82</f>
        <v>17280</v>
      </c>
      <c r="L82" s="70" t="s">
        <v>15</v>
      </c>
      <c r="M82" s="70" t="s">
        <v>335</v>
      </c>
      <c r="N82" s="82"/>
      <c r="O82" s="77"/>
      <c r="P82" s="78"/>
      <c r="Q82" s="79"/>
      <c r="R82" s="79"/>
      <c r="T82" s="5" t="s">
        <v>64</v>
      </c>
      <c r="W82" s="12"/>
    </row>
    <row r="83" spans="1:23">
      <c r="A83" s="70" t="s">
        <v>160</v>
      </c>
      <c r="B83" s="70" t="s">
        <v>660</v>
      </c>
      <c r="C83" s="70" t="s">
        <v>383</v>
      </c>
      <c r="D83" s="70">
        <v>3</v>
      </c>
      <c r="E83" s="70">
        <v>3</v>
      </c>
      <c r="F83" s="70">
        <v>3</v>
      </c>
      <c r="G83" s="70">
        <v>3</v>
      </c>
      <c r="H83" s="70">
        <f t="shared" si="3"/>
        <v>12</v>
      </c>
      <c r="I83" s="71">
        <v>70</v>
      </c>
      <c r="J83" s="72">
        <f t="shared" si="4"/>
        <v>840</v>
      </c>
      <c r="K83" s="72">
        <f>J83</f>
        <v>840</v>
      </c>
      <c r="L83" s="70" t="s">
        <v>15</v>
      </c>
      <c r="M83" s="70" t="s">
        <v>335</v>
      </c>
      <c r="N83" s="82"/>
      <c r="O83" s="77"/>
      <c r="P83" s="78"/>
      <c r="Q83" s="79"/>
      <c r="R83" s="79"/>
      <c r="T83" s="5" t="s">
        <v>65</v>
      </c>
      <c r="W83" s="12"/>
    </row>
    <row r="84" spans="1:23">
      <c r="A84" s="70" t="s">
        <v>160</v>
      </c>
      <c r="B84" s="70" t="s">
        <v>661</v>
      </c>
      <c r="C84" s="70" t="s">
        <v>383</v>
      </c>
      <c r="D84" s="70">
        <v>120</v>
      </c>
      <c r="E84" s="70">
        <v>120</v>
      </c>
      <c r="F84" s="70">
        <v>120</v>
      </c>
      <c r="G84" s="70">
        <v>120</v>
      </c>
      <c r="H84" s="70">
        <f t="shared" si="3"/>
        <v>480</v>
      </c>
      <c r="I84" s="71">
        <v>55</v>
      </c>
      <c r="J84" s="72">
        <f t="shared" si="4"/>
        <v>26400</v>
      </c>
      <c r="K84" s="72">
        <f>J84</f>
        <v>26400</v>
      </c>
      <c r="L84" s="70" t="s">
        <v>15</v>
      </c>
      <c r="M84" s="70" t="s">
        <v>335</v>
      </c>
      <c r="N84" s="82"/>
      <c r="O84" s="77"/>
      <c r="P84" s="78"/>
      <c r="Q84" s="79"/>
      <c r="R84" s="79"/>
      <c r="T84" s="5" t="s">
        <v>66</v>
      </c>
      <c r="W84" s="12"/>
    </row>
    <row r="85" spans="1:23">
      <c r="A85" s="70" t="s">
        <v>160</v>
      </c>
      <c r="B85" s="70" t="s">
        <v>662</v>
      </c>
      <c r="C85" s="70" t="s">
        <v>383</v>
      </c>
      <c r="D85" s="70">
        <v>120</v>
      </c>
      <c r="E85" s="70">
        <v>120</v>
      </c>
      <c r="F85" s="70">
        <v>120</v>
      </c>
      <c r="G85" s="70">
        <v>120</v>
      </c>
      <c r="H85" s="70">
        <f t="shared" si="3"/>
        <v>480</v>
      </c>
      <c r="I85" s="71">
        <v>90</v>
      </c>
      <c r="J85" s="72">
        <f t="shared" si="4"/>
        <v>43200</v>
      </c>
      <c r="K85" s="72">
        <f>J85</f>
        <v>43200</v>
      </c>
      <c r="L85" s="70" t="s">
        <v>15</v>
      </c>
      <c r="M85" s="70" t="s">
        <v>335</v>
      </c>
      <c r="N85" s="82"/>
      <c r="O85" s="77"/>
      <c r="P85" s="78"/>
      <c r="Q85" s="79"/>
      <c r="R85" s="79"/>
      <c r="T85" s="5"/>
      <c r="W85" s="12"/>
    </row>
    <row r="86" spans="1:23">
      <c r="A86" s="70" t="s">
        <v>160</v>
      </c>
      <c r="B86" s="70" t="s">
        <v>663</v>
      </c>
      <c r="C86" s="70" t="s">
        <v>329</v>
      </c>
      <c r="D86" s="70">
        <v>750</v>
      </c>
      <c r="E86" s="70">
        <v>750</v>
      </c>
      <c r="F86" s="70">
        <v>750</v>
      </c>
      <c r="G86" s="70">
        <v>750</v>
      </c>
      <c r="H86" s="70">
        <f t="shared" si="3"/>
        <v>3000</v>
      </c>
      <c r="I86" s="71">
        <v>30</v>
      </c>
      <c r="J86" s="72">
        <f t="shared" si="4"/>
        <v>90000</v>
      </c>
      <c r="K86" s="72">
        <f>J86</f>
        <v>90000</v>
      </c>
      <c r="L86" s="70" t="s">
        <v>15</v>
      </c>
      <c r="M86" s="70" t="s">
        <v>335</v>
      </c>
      <c r="N86" s="82"/>
      <c r="O86" s="77"/>
      <c r="P86" s="78"/>
      <c r="Q86" s="79"/>
      <c r="R86" s="79"/>
      <c r="T86" s="5" t="s">
        <v>67</v>
      </c>
      <c r="W86" s="12"/>
    </row>
    <row r="87" spans="1:23" hidden="1">
      <c r="A87" s="30" t="s">
        <v>159</v>
      </c>
      <c r="B87" s="30" t="s">
        <v>361</v>
      </c>
      <c r="C87" s="30"/>
      <c r="D87" s="30">
        <v>200</v>
      </c>
      <c r="E87" s="30">
        <v>225</v>
      </c>
      <c r="F87" s="30">
        <v>200</v>
      </c>
      <c r="G87" s="30">
        <v>200</v>
      </c>
      <c r="H87" s="30">
        <f t="shared" si="3"/>
        <v>825</v>
      </c>
      <c r="I87" s="35">
        <v>250</v>
      </c>
      <c r="J87" s="33">
        <f t="shared" si="4"/>
        <v>206250</v>
      </c>
      <c r="K87" s="33">
        <v>112500</v>
      </c>
      <c r="L87" s="30"/>
      <c r="M87" s="30"/>
      <c r="N87" s="8"/>
      <c r="O87" s="7"/>
      <c r="P87" s="32"/>
      <c r="Q87" s="59"/>
      <c r="R87" s="59"/>
      <c r="T87" s="5" t="s">
        <v>68</v>
      </c>
      <c r="W87" s="12"/>
    </row>
    <row r="88" spans="1:23" hidden="1">
      <c r="A88" s="30" t="s">
        <v>159</v>
      </c>
      <c r="B88" s="30" t="s">
        <v>362</v>
      </c>
      <c r="C88" s="30"/>
      <c r="D88" s="30">
        <v>200</v>
      </c>
      <c r="E88" s="30">
        <v>225</v>
      </c>
      <c r="F88" s="30">
        <v>200</v>
      </c>
      <c r="G88" s="30">
        <v>200</v>
      </c>
      <c r="H88" s="30">
        <f t="shared" si="3"/>
        <v>825</v>
      </c>
      <c r="I88" s="35">
        <v>250</v>
      </c>
      <c r="J88" s="33">
        <f t="shared" si="4"/>
        <v>206250</v>
      </c>
      <c r="K88" s="33"/>
      <c r="L88" s="30"/>
      <c r="M88" s="30"/>
      <c r="N88" s="8"/>
      <c r="O88" s="7"/>
      <c r="P88" s="32"/>
      <c r="Q88" s="59"/>
      <c r="R88" s="59"/>
      <c r="T88" s="5" t="s">
        <v>69</v>
      </c>
      <c r="W88" s="12"/>
    </row>
    <row r="89" spans="1:23">
      <c r="A89" s="70" t="s">
        <v>160</v>
      </c>
      <c r="B89" s="70" t="s">
        <v>665</v>
      </c>
      <c r="C89" s="70" t="s">
        <v>664</v>
      </c>
      <c r="D89" s="70">
        <v>6</v>
      </c>
      <c r="E89" s="70">
        <v>6</v>
      </c>
      <c r="F89" s="70">
        <v>6</v>
      </c>
      <c r="G89" s="70">
        <v>6</v>
      </c>
      <c r="H89" s="70">
        <f t="shared" si="3"/>
        <v>24</v>
      </c>
      <c r="I89" s="71">
        <v>12500</v>
      </c>
      <c r="J89" s="72">
        <f t="shared" si="4"/>
        <v>300000</v>
      </c>
      <c r="K89" s="72">
        <f t="shared" ref="K89:K98" si="5">J89</f>
        <v>300000</v>
      </c>
      <c r="L89" s="70" t="s">
        <v>14</v>
      </c>
      <c r="M89" s="70" t="s">
        <v>335</v>
      </c>
      <c r="N89" s="82"/>
      <c r="O89" s="77"/>
      <c r="P89" s="78"/>
      <c r="Q89" s="79"/>
      <c r="R89" s="79"/>
      <c r="T89" s="5" t="s">
        <v>70</v>
      </c>
      <c r="W89" s="12"/>
    </row>
    <row r="90" spans="1:23">
      <c r="A90" s="70" t="s">
        <v>160</v>
      </c>
      <c r="B90" s="70" t="s">
        <v>666</v>
      </c>
      <c r="C90" s="70" t="s">
        <v>664</v>
      </c>
      <c r="D90" s="70">
        <v>6</v>
      </c>
      <c r="E90" s="70">
        <v>6</v>
      </c>
      <c r="F90" s="70">
        <v>6</v>
      </c>
      <c r="G90" s="70">
        <v>6</v>
      </c>
      <c r="H90" s="70">
        <f t="shared" si="3"/>
        <v>24</v>
      </c>
      <c r="I90" s="71">
        <v>12500</v>
      </c>
      <c r="J90" s="72">
        <f t="shared" si="4"/>
        <v>300000</v>
      </c>
      <c r="K90" s="72">
        <f t="shared" si="5"/>
        <v>300000</v>
      </c>
      <c r="L90" s="70" t="s">
        <v>14</v>
      </c>
      <c r="M90" s="70" t="s">
        <v>335</v>
      </c>
      <c r="N90" s="82"/>
      <c r="O90" s="77"/>
      <c r="P90" s="78"/>
      <c r="Q90" s="79"/>
      <c r="R90" s="79"/>
      <c r="T90" s="5"/>
      <c r="W90" s="12"/>
    </row>
    <row r="91" spans="1:23">
      <c r="A91" s="70" t="s">
        <v>160</v>
      </c>
      <c r="B91" s="70" t="s">
        <v>667</v>
      </c>
      <c r="C91" s="70" t="s">
        <v>329</v>
      </c>
      <c r="D91" s="70">
        <v>30</v>
      </c>
      <c r="E91" s="70">
        <v>30</v>
      </c>
      <c r="F91" s="70">
        <v>30</v>
      </c>
      <c r="G91" s="70">
        <v>30</v>
      </c>
      <c r="H91" s="70">
        <f t="shared" si="3"/>
        <v>120</v>
      </c>
      <c r="I91" s="71">
        <v>100</v>
      </c>
      <c r="J91" s="72">
        <f t="shared" si="4"/>
        <v>12000</v>
      </c>
      <c r="K91" s="72">
        <f t="shared" si="5"/>
        <v>12000</v>
      </c>
      <c r="L91" s="70" t="s">
        <v>15</v>
      </c>
      <c r="M91" s="70" t="s">
        <v>335</v>
      </c>
      <c r="N91" s="82"/>
      <c r="O91" s="77"/>
      <c r="P91" s="78"/>
      <c r="Q91" s="79"/>
      <c r="R91" s="79"/>
      <c r="T91" s="5" t="s">
        <v>71</v>
      </c>
      <c r="W91" s="12"/>
    </row>
    <row r="92" spans="1:23">
      <c r="A92" s="70" t="s">
        <v>160</v>
      </c>
      <c r="B92" s="70" t="s">
        <v>668</v>
      </c>
      <c r="C92" s="70" t="s">
        <v>383</v>
      </c>
      <c r="D92" s="70">
        <v>195</v>
      </c>
      <c r="E92" s="70">
        <v>195</v>
      </c>
      <c r="F92" s="70">
        <v>195</v>
      </c>
      <c r="G92" s="70">
        <v>195</v>
      </c>
      <c r="H92" s="70">
        <f t="shared" si="3"/>
        <v>780</v>
      </c>
      <c r="I92" s="71">
        <v>30</v>
      </c>
      <c r="J92" s="72">
        <f t="shared" si="4"/>
        <v>23400</v>
      </c>
      <c r="K92" s="72">
        <f t="shared" si="5"/>
        <v>23400</v>
      </c>
      <c r="L92" s="70" t="s">
        <v>15</v>
      </c>
      <c r="M92" s="70" t="s">
        <v>335</v>
      </c>
      <c r="N92" s="82"/>
      <c r="O92" s="77"/>
      <c r="P92" s="78"/>
      <c r="Q92" s="79"/>
      <c r="R92" s="79"/>
      <c r="T92" s="5" t="s">
        <v>72</v>
      </c>
      <c r="W92" s="12"/>
    </row>
    <row r="93" spans="1:23">
      <c r="A93" s="70" t="s">
        <v>160</v>
      </c>
      <c r="B93" s="70" t="s">
        <v>363</v>
      </c>
      <c r="C93" s="70" t="s">
        <v>383</v>
      </c>
      <c r="D93" s="70">
        <v>3</v>
      </c>
      <c r="E93" s="70">
        <v>3</v>
      </c>
      <c r="F93" s="70">
        <v>3</v>
      </c>
      <c r="G93" s="70">
        <v>3</v>
      </c>
      <c r="H93" s="70">
        <f t="shared" si="3"/>
        <v>12</v>
      </c>
      <c r="I93" s="71">
        <v>75</v>
      </c>
      <c r="J93" s="72">
        <f t="shared" si="4"/>
        <v>900</v>
      </c>
      <c r="K93" s="72">
        <f t="shared" si="5"/>
        <v>900</v>
      </c>
      <c r="L93" s="70" t="s">
        <v>15</v>
      </c>
      <c r="M93" s="70" t="s">
        <v>335</v>
      </c>
      <c r="N93" s="82"/>
      <c r="O93" s="77"/>
      <c r="P93" s="78"/>
      <c r="Q93" s="79"/>
      <c r="R93" s="79"/>
      <c r="T93" s="5" t="s">
        <v>73</v>
      </c>
      <c r="W93" s="12"/>
    </row>
    <row r="94" spans="1:23">
      <c r="A94" s="70" t="s">
        <v>160</v>
      </c>
      <c r="B94" s="70" t="s">
        <v>669</v>
      </c>
      <c r="C94" s="70" t="s">
        <v>329</v>
      </c>
      <c r="D94" s="70">
        <v>3</v>
      </c>
      <c r="E94" s="70">
        <v>3</v>
      </c>
      <c r="F94" s="70">
        <v>3</v>
      </c>
      <c r="G94" s="70">
        <v>3</v>
      </c>
      <c r="H94" s="70">
        <f t="shared" si="3"/>
        <v>12</v>
      </c>
      <c r="I94" s="71">
        <v>500</v>
      </c>
      <c r="J94" s="72">
        <f t="shared" si="4"/>
        <v>6000</v>
      </c>
      <c r="K94" s="72">
        <f t="shared" si="5"/>
        <v>6000</v>
      </c>
      <c r="L94" s="70" t="s">
        <v>15</v>
      </c>
      <c r="M94" s="70" t="s">
        <v>335</v>
      </c>
      <c r="N94" s="82"/>
      <c r="O94" s="77"/>
      <c r="P94" s="78"/>
      <c r="Q94" s="79"/>
      <c r="R94" s="79"/>
      <c r="T94" s="5" t="s">
        <v>74</v>
      </c>
      <c r="W94" s="12"/>
    </row>
    <row r="95" spans="1:23">
      <c r="A95" s="70" t="s">
        <v>160</v>
      </c>
      <c r="B95" s="70" t="s">
        <v>670</v>
      </c>
      <c r="C95" s="70" t="s">
        <v>329</v>
      </c>
      <c r="D95" s="70">
        <v>18</v>
      </c>
      <c r="E95" s="70">
        <v>18</v>
      </c>
      <c r="F95" s="70">
        <v>18</v>
      </c>
      <c r="G95" s="70">
        <v>18</v>
      </c>
      <c r="H95" s="70">
        <f t="shared" si="3"/>
        <v>72</v>
      </c>
      <c r="I95" s="71">
        <v>150</v>
      </c>
      <c r="J95" s="72">
        <f t="shared" si="4"/>
        <v>10800</v>
      </c>
      <c r="K95" s="72">
        <f t="shared" si="5"/>
        <v>10800</v>
      </c>
      <c r="L95" s="70" t="s">
        <v>15</v>
      </c>
      <c r="M95" s="70" t="s">
        <v>335</v>
      </c>
      <c r="N95" s="82"/>
      <c r="O95" s="77"/>
      <c r="P95" s="78"/>
      <c r="Q95" s="79"/>
      <c r="R95" s="79"/>
      <c r="T95" s="5"/>
      <c r="W95" s="12"/>
    </row>
    <row r="96" spans="1:23">
      <c r="A96" s="70" t="s">
        <v>160</v>
      </c>
      <c r="B96" s="70" t="s">
        <v>364</v>
      </c>
      <c r="C96" s="70" t="s">
        <v>329</v>
      </c>
      <c r="D96" s="70">
        <v>18</v>
      </c>
      <c r="E96" s="70">
        <v>18</v>
      </c>
      <c r="F96" s="70">
        <v>18</v>
      </c>
      <c r="G96" s="70">
        <v>18</v>
      </c>
      <c r="H96" s="70">
        <f t="shared" si="3"/>
        <v>72</v>
      </c>
      <c r="I96" s="71">
        <v>30</v>
      </c>
      <c r="J96" s="72">
        <f t="shared" si="4"/>
        <v>2160</v>
      </c>
      <c r="K96" s="72">
        <f t="shared" si="5"/>
        <v>2160</v>
      </c>
      <c r="L96" s="70" t="s">
        <v>15</v>
      </c>
      <c r="M96" s="70" t="s">
        <v>335</v>
      </c>
      <c r="N96" s="82"/>
      <c r="O96" s="77"/>
      <c r="P96" s="78"/>
      <c r="Q96" s="79"/>
      <c r="R96" s="79"/>
      <c r="T96" s="5" t="s">
        <v>75</v>
      </c>
      <c r="W96" s="12"/>
    </row>
    <row r="97" spans="1:23">
      <c r="A97" s="70" t="s">
        <v>160</v>
      </c>
      <c r="B97" s="70" t="s">
        <v>365</v>
      </c>
      <c r="C97" s="70" t="s">
        <v>329</v>
      </c>
      <c r="D97" s="70">
        <v>18</v>
      </c>
      <c r="E97" s="70">
        <v>18</v>
      </c>
      <c r="F97" s="70">
        <v>18</v>
      </c>
      <c r="G97" s="70">
        <v>18</v>
      </c>
      <c r="H97" s="70">
        <f t="shared" si="3"/>
        <v>72</v>
      </c>
      <c r="I97" s="71">
        <v>20</v>
      </c>
      <c r="J97" s="72">
        <f t="shared" si="4"/>
        <v>1440</v>
      </c>
      <c r="K97" s="72">
        <f t="shared" si="5"/>
        <v>1440</v>
      </c>
      <c r="L97" s="70" t="s">
        <v>15</v>
      </c>
      <c r="M97" s="70" t="s">
        <v>335</v>
      </c>
      <c r="N97" s="82"/>
      <c r="O97" s="77"/>
      <c r="P97" s="78"/>
      <c r="Q97" s="79"/>
      <c r="R97" s="79"/>
      <c r="T97" s="5" t="s">
        <v>76</v>
      </c>
      <c r="W97" s="12"/>
    </row>
    <row r="98" spans="1:23">
      <c r="A98" s="70" t="s">
        <v>160</v>
      </c>
      <c r="B98" s="70" t="s">
        <v>366</v>
      </c>
      <c r="C98" s="70" t="s">
        <v>329</v>
      </c>
      <c r="D98" s="70">
        <v>3</v>
      </c>
      <c r="E98" s="70">
        <v>3</v>
      </c>
      <c r="F98" s="70">
        <v>3</v>
      </c>
      <c r="G98" s="70">
        <v>3</v>
      </c>
      <c r="H98" s="70">
        <f t="shared" si="3"/>
        <v>12</v>
      </c>
      <c r="I98" s="71">
        <v>700</v>
      </c>
      <c r="J98" s="72">
        <f t="shared" si="4"/>
        <v>8400</v>
      </c>
      <c r="K98" s="72">
        <f t="shared" si="5"/>
        <v>8400</v>
      </c>
      <c r="L98" s="70" t="s">
        <v>15</v>
      </c>
      <c r="M98" s="70" t="s">
        <v>335</v>
      </c>
      <c r="N98" s="82"/>
      <c r="O98" s="77"/>
      <c r="P98" s="78"/>
      <c r="Q98" s="79"/>
      <c r="R98" s="79"/>
      <c r="T98" s="5" t="s">
        <v>77</v>
      </c>
      <c r="W98" s="12"/>
    </row>
    <row r="99" spans="1:23" hidden="1">
      <c r="A99" s="30" t="s">
        <v>159</v>
      </c>
      <c r="B99" s="30" t="s">
        <v>367</v>
      </c>
      <c r="C99" s="30"/>
      <c r="D99" s="30">
        <v>50</v>
      </c>
      <c r="E99" s="30">
        <v>75</v>
      </c>
      <c r="F99" s="30">
        <v>75</v>
      </c>
      <c r="G99" s="30">
        <v>50</v>
      </c>
      <c r="H99" s="30">
        <f t="shared" si="3"/>
        <v>250</v>
      </c>
      <c r="I99" s="35">
        <v>250</v>
      </c>
      <c r="J99" s="33">
        <f t="shared" si="4"/>
        <v>62500</v>
      </c>
      <c r="K99" s="33">
        <v>371250</v>
      </c>
      <c r="L99" s="30"/>
      <c r="M99" s="30"/>
      <c r="N99" s="8"/>
      <c r="O99" s="7"/>
      <c r="P99" s="32"/>
      <c r="Q99" s="59"/>
      <c r="R99" s="59"/>
      <c r="T99" s="5" t="s">
        <v>78</v>
      </c>
      <c r="W99" s="12"/>
    </row>
    <row r="100" spans="1:23">
      <c r="A100" s="70" t="s">
        <v>160</v>
      </c>
      <c r="B100" s="70" t="s">
        <v>368</v>
      </c>
      <c r="C100" s="70" t="s">
        <v>329</v>
      </c>
      <c r="D100" s="70">
        <v>30</v>
      </c>
      <c r="E100" s="70">
        <v>30</v>
      </c>
      <c r="F100" s="70">
        <v>30</v>
      </c>
      <c r="G100" s="70">
        <v>30</v>
      </c>
      <c r="H100" s="70">
        <f t="shared" si="3"/>
        <v>120</v>
      </c>
      <c r="I100" s="71">
        <v>20</v>
      </c>
      <c r="J100" s="72">
        <f t="shared" si="4"/>
        <v>2400</v>
      </c>
      <c r="K100" s="72">
        <f>J100</f>
        <v>2400</v>
      </c>
      <c r="L100" s="70" t="s">
        <v>15</v>
      </c>
      <c r="M100" s="70" t="s">
        <v>335</v>
      </c>
      <c r="N100" s="82"/>
      <c r="O100" s="77"/>
      <c r="P100" s="78"/>
      <c r="Q100" s="79"/>
      <c r="R100" s="79"/>
      <c r="T100" s="5" t="s">
        <v>80</v>
      </c>
      <c r="W100" s="12"/>
    </row>
    <row r="101" spans="1:23">
      <c r="A101" s="70" t="s">
        <v>160</v>
      </c>
      <c r="B101" s="70" t="s">
        <v>369</v>
      </c>
      <c r="C101" s="70" t="s">
        <v>329</v>
      </c>
      <c r="D101" s="70">
        <v>12</v>
      </c>
      <c r="E101" s="70">
        <v>12</v>
      </c>
      <c r="F101" s="70">
        <v>12</v>
      </c>
      <c r="G101" s="70">
        <v>12</v>
      </c>
      <c r="H101" s="70">
        <f t="shared" si="3"/>
        <v>48</v>
      </c>
      <c r="I101" s="71">
        <v>250</v>
      </c>
      <c r="J101" s="72">
        <f t="shared" si="4"/>
        <v>12000</v>
      </c>
      <c r="K101" s="72">
        <f>J101</f>
        <v>12000</v>
      </c>
      <c r="L101" s="70" t="s">
        <v>15</v>
      </c>
      <c r="M101" s="70" t="s">
        <v>335</v>
      </c>
      <c r="N101" s="82"/>
      <c r="O101" s="77"/>
      <c r="P101" s="78"/>
      <c r="Q101" s="79"/>
      <c r="R101" s="79"/>
      <c r="T101" s="5" t="s">
        <v>81</v>
      </c>
      <c r="W101" s="12"/>
    </row>
    <row r="102" spans="1:23" hidden="1">
      <c r="A102" s="30" t="s">
        <v>159</v>
      </c>
      <c r="B102" s="30" t="s">
        <v>370</v>
      </c>
      <c r="C102" s="30"/>
      <c r="D102" s="30">
        <v>50</v>
      </c>
      <c r="E102" s="30">
        <v>75</v>
      </c>
      <c r="F102" s="30">
        <v>75</v>
      </c>
      <c r="G102" s="30">
        <v>50</v>
      </c>
      <c r="H102" s="30">
        <f t="shared" si="3"/>
        <v>250</v>
      </c>
      <c r="I102" s="35">
        <v>250</v>
      </c>
      <c r="J102" s="33">
        <f t="shared" si="4"/>
        <v>62500</v>
      </c>
      <c r="K102" s="33">
        <v>31250</v>
      </c>
      <c r="L102" s="30"/>
      <c r="M102" s="30"/>
      <c r="N102" s="8"/>
      <c r="O102" s="7"/>
      <c r="P102" s="32"/>
      <c r="Q102" s="59"/>
      <c r="R102" s="59"/>
      <c r="T102" s="5" t="s">
        <v>82</v>
      </c>
      <c r="W102" s="12"/>
    </row>
    <row r="103" spans="1:23">
      <c r="A103" s="70" t="s">
        <v>160</v>
      </c>
      <c r="B103" s="70" t="s">
        <v>671</v>
      </c>
      <c r="C103" s="70" t="s">
        <v>329</v>
      </c>
      <c r="D103" s="70">
        <v>18</v>
      </c>
      <c r="E103" s="70">
        <v>18</v>
      </c>
      <c r="F103" s="70">
        <v>18</v>
      </c>
      <c r="G103" s="70">
        <v>18</v>
      </c>
      <c r="H103" s="70">
        <f t="shared" si="3"/>
        <v>72</v>
      </c>
      <c r="I103" s="71">
        <v>30</v>
      </c>
      <c r="J103" s="72">
        <f t="shared" si="4"/>
        <v>2160</v>
      </c>
      <c r="K103" s="72">
        <f>J103</f>
        <v>2160</v>
      </c>
      <c r="L103" s="70" t="s">
        <v>15</v>
      </c>
      <c r="M103" s="70" t="s">
        <v>335</v>
      </c>
      <c r="N103" s="82"/>
      <c r="O103" s="77"/>
      <c r="P103" s="78"/>
      <c r="Q103" s="79"/>
      <c r="R103" s="79"/>
      <c r="T103" s="5"/>
      <c r="W103" s="12"/>
    </row>
    <row r="104" spans="1:23">
      <c r="A104" s="70" t="s">
        <v>160</v>
      </c>
      <c r="B104" s="70" t="s">
        <v>371</v>
      </c>
      <c r="C104" s="70" t="s">
        <v>329</v>
      </c>
      <c r="D104" s="70">
        <v>12</v>
      </c>
      <c r="E104" s="70">
        <v>12</v>
      </c>
      <c r="F104" s="70">
        <v>12</v>
      </c>
      <c r="G104" s="70">
        <v>12</v>
      </c>
      <c r="H104" s="70">
        <f t="shared" si="3"/>
        <v>48</v>
      </c>
      <c r="I104" s="71">
        <v>125</v>
      </c>
      <c r="J104" s="72">
        <f t="shared" si="4"/>
        <v>6000</v>
      </c>
      <c r="K104" s="72">
        <f>J104</f>
        <v>6000</v>
      </c>
      <c r="L104" s="70" t="s">
        <v>15</v>
      </c>
      <c r="M104" s="70" t="s">
        <v>335</v>
      </c>
      <c r="N104" s="82"/>
      <c r="O104" s="77"/>
      <c r="P104" s="78"/>
      <c r="Q104" s="79"/>
      <c r="R104" s="79"/>
      <c r="T104" s="5" t="s">
        <v>83</v>
      </c>
      <c r="W104" s="12"/>
    </row>
    <row r="105" spans="1:23" hidden="1">
      <c r="A105" s="30" t="s">
        <v>159</v>
      </c>
      <c r="B105" s="30" t="s">
        <v>372</v>
      </c>
      <c r="C105" s="30"/>
      <c r="D105" s="30">
        <v>50</v>
      </c>
      <c r="E105" s="30">
        <v>75</v>
      </c>
      <c r="F105" s="30">
        <v>75</v>
      </c>
      <c r="G105" s="30">
        <v>50</v>
      </c>
      <c r="H105" s="30">
        <f t="shared" si="3"/>
        <v>250</v>
      </c>
      <c r="I105" s="35">
        <v>250</v>
      </c>
      <c r="J105" s="33">
        <f t="shared" si="4"/>
        <v>62500</v>
      </c>
      <c r="K105" s="33">
        <v>288750</v>
      </c>
      <c r="L105" s="30"/>
      <c r="M105" s="30"/>
      <c r="N105" s="8"/>
      <c r="O105" s="7"/>
      <c r="P105" s="32"/>
      <c r="Q105" s="59"/>
      <c r="R105" s="59"/>
      <c r="T105" s="5" t="s">
        <v>84</v>
      </c>
      <c r="W105" s="12"/>
    </row>
    <row r="106" spans="1:23">
      <c r="A106" s="70" t="s">
        <v>160</v>
      </c>
      <c r="B106" s="70" t="s">
        <v>373</v>
      </c>
      <c r="C106" s="70" t="s">
        <v>329</v>
      </c>
      <c r="D106" s="70">
        <v>15</v>
      </c>
      <c r="E106" s="70">
        <v>15</v>
      </c>
      <c r="F106" s="70">
        <v>15</v>
      </c>
      <c r="G106" s="70">
        <v>15</v>
      </c>
      <c r="H106" s="70">
        <f t="shared" si="3"/>
        <v>60</v>
      </c>
      <c r="I106" s="71">
        <v>350</v>
      </c>
      <c r="J106" s="72">
        <f t="shared" si="4"/>
        <v>21000</v>
      </c>
      <c r="K106" s="72">
        <f t="shared" ref="K106:K111" si="6">J106</f>
        <v>21000</v>
      </c>
      <c r="L106" s="70" t="s">
        <v>15</v>
      </c>
      <c r="M106" s="70" t="s">
        <v>335</v>
      </c>
      <c r="N106" s="82"/>
      <c r="O106" s="77"/>
      <c r="P106" s="78"/>
      <c r="Q106" s="79"/>
      <c r="R106" s="79"/>
      <c r="T106" s="5" t="s">
        <v>85</v>
      </c>
      <c r="W106" s="12"/>
    </row>
    <row r="107" spans="1:23">
      <c r="A107" s="70" t="s">
        <v>160</v>
      </c>
      <c r="B107" s="70" t="s">
        <v>673</v>
      </c>
      <c r="C107" s="70" t="s">
        <v>329</v>
      </c>
      <c r="D107" s="70">
        <v>15</v>
      </c>
      <c r="E107" s="70">
        <v>15</v>
      </c>
      <c r="F107" s="70">
        <v>15</v>
      </c>
      <c r="G107" s="70">
        <v>15</v>
      </c>
      <c r="H107" s="70">
        <f t="shared" si="3"/>
        <v>60</v>
      </c>
      <c r="I107" s="71">
        <v>30</v>
      </c>
      <c r="J107" s="72">
        <f t="shared" si="4"/>
        <v>1800</v>
      </c>
      <c r="K107" s="72">
        <f t="shared" si="6"/>
        <v>1800</v>
      </c>
      <c r="L107" s="70" t="s">
        <v>15</v>
      </c>
      <c r="M107" s="70" t="s">
        <v>335</v>
      </c>
      <c r="N107" s="82"/>
      <c r="O107" s="77"/>
      <c r="P107" s="78"/>
      <c r="Q107" s="79"/>
      <c r="R107" s="79"/>
      <c r="T107" s="5"/>
      <c r="W107" s="12"/>
    </row>
    <row r="108" spans="1:23">
      <c r="A108" s="70" t="s">
        <v>160</v>
      </c>
      <c r="B108" s="70" t="s">
        <v>674</v>
      </c>
      <c r="C108" s="70" t="s">
        <v>329</v>
      </c>
      <c r="D108" s="70">
        <v>15</v>
      </c>
      <c r="E108" s="70">
        <v>15</v>
      </c>
      <c r="F108" s="70">
        <v>15</v>
      </c>
      <c r="G108" s="70">
        <v>15</v>
      </c>
      <c r="H108" s="70">
        <f t="shared" si="3"/>
        <v>60</v>
      </c>
      <c r="I108" s="71">
        <v>200</v>
      </c>
      <c r="J108" s="72">
        <f t="shared" si="4"/>
        <v>12000</v>
      </c>
      <c r="K108" s="72">
        <f t="shared" si="6"/>
        <v>12000</v>
      </c>
      <c r="L108" s="70" t="s">
        <v>15</v>
      </c>
      <c r="M108" s="70" t="s">
        <v>335</v>
      </c>
      <c r="N108" s="82"/>
      <c r="O108" s="77"/>
      <c r="P108" s="78"/>
      <c r="Q108" s="79"/>
      <c r="R108" s="79"/>
      <c r="T108" s="5"/>
      <c r="W108" s="12"/>
    </row>
    <row r="109" spans="1:23">
      <c r="A109" s="70" t="s">
        <v>160</v>
      </c>
      <c r="B109" s="70" t="s">
        <v>374</v>
      </c>
      <c r="C109" s="70" t="s">
        <v>329</v>
      </c>
      <c r="D109" s="70">
        <v>30</v>
      </c>
      <c r="E109" s="70">
        <v>30</v>
      </c>
      <c r="F109" s="70">
        <v>30</v>
      </c>
      <c r="G109" s="70">
        <v>30</v>
      </c>
      <c r="H109" s="70">
        <f t="shared" si="3"/>
        <v>120</v>
      </c>
      <c r="I109" s="71">
        <v>15</v>
      </c>
      <c r="J109" s="72">
        <f t="shared" si="4"/>
        <v>1800</v>
      </c>
      <c r="K109" s="72">
        <f t="shared" si="6"/>
        <v>1800</v>
      </c>
      <c r="L109" s="70" t="s">
        <v>15</v>
      </c>
      <c r="M109" s="70" t="s">
        <v>335</v>
      </c>
      <c r="N109" s="82"/>
      <c r="O109" s="77"/>
      <c r="P109" s="78"/>
      <c r="Q109" s="79"/>
      <c r="R109" s="79"/>
      <c r="T109" s="5" t="s">
        <v>87</v>
      </c>
      <c r="W109" s="12"/>
    </row>
    <row r="110" spans="1:23">
      <c r="A110" s="70" t="s">
        <v>160</v>
      </c>
      <c r="B110" s="70" t="s">
        <v>375</v>
      </c>
      <c r="C110" s="70" t="s">
        <v>329</v>
      </c>
      <c r="D110" s="70">
        <v>3</v>
      </c>
      <c r="E110" s="70"/>
      <c r="F110" s="70"/>
      <c r="G110" s="70"/>
      <c r="H110" s="70">
        <f t="shared" si="3"/>
        <v>3</v>
      </c>
      <c r="I110" s="71">
        <v>275</v>
      </c>
      <c r="J110" s="72">
        <f t="shared" si="4"/>
        <v>825</v>
      </c>
      <c r="K110" s="72">
        <f t="shared" si="6"/>
        <v>825</v>
      </c>
      <c r="L110" s="70" t="s">
        <v>15</v>
      </c>
      <c r="M110" s="70" t="s">
        <v>335</v>
      </c>
      <c r="N110" s="82"/>
      <c r="O110" s="77"/>
      <c r="P110" s="78"/>
      <c r="Q110" s="79"/>
      <c r="R110" s="79"/>
      <c r="T110" s="5" t="s">
        <v>88</v>
      </c>
      <c r="W110" s="12"/>
    </row>
    <row r="111" spans="1:23">
      <c r="A111" s="70" t="s">
        <v>160</v>
      </c>
      <c r="B111" s="70" t="s">
        <v>376</v>
      </c>
      <c r="C111" s="70" t="s">
        <v>329</v>
      </c>
      <c r="D111" s="70">
        <v>5</v>
      </c>
      <c r="E111" s="70">
        <v>5</v>
      </c>
      <c r="F111" s="70">
        <v>5</v>
      </c>
      <c r="G111" s="70">
        <v>5</v>
      </c>
      <c r="H111" s="70">
        <f t="shared" si="3"/>
        <v>20</v>
      </c>
      <c r="I111" s="71">
        <v>3200</v>
      </c>
      <c r="J111" s="72">
        <f t="shared" si="4"/>
        <v>64000</v>
      </c>
      <c r="K111" s="72">
        <f t="shared" si="6"/>
        <v>64000</v>
      </c>
      <c r="L111" s="70" t="s">
        <v>15</v>
      </c>
      <c r="M111" s="70" t="s">
        <v>335</v>
      </c>
      <c r="N111" s="82"/>
      <c r="O111" s="77"/>
      <c r="P111" s="78"/>
      <c r="Q111" s="79"/>
      <c r="R111" s="79"/>
      <c r="T111" s="5" t="s">
        <v>89</v>
      </c>
      <c r="W111" s="12"/>
    </row>
    <row r="112" spans="1:23" hidden="1">
      <c r="A112" s="30" t="s">
        <v>159</v>
      </c>
      <c r="B112" s="30" t="s">
        <v>377</v>
      </c>
      <c r="C112" s="30"/>
      <c r="D112" s="30">
        <v>50</v>
      </c>
      <c r="E112" s="30">
        <v>75</v>
      </c>
      <c r="F112" s="30">
        <v>75</v>
      </c>
      <c r="G112" s="30">
        <v>50</v>
      </c>
      <c r="H112" s="30">
        <f t="shared" si="3"/>
        <v>250</v>
      </c>
      <c r="I112" s="35">
        <v>250</v>
      </c>
      <c r="J112" s="33">
        <f t="shared" si="4"/>
        <v>62500</v>
      </c>
      <c r="K112" s="33"/>
      <c r="L112" s="30"/>
      <c r="M112" s="30"/>
      <c r="N112" s="8"/>
      <c r="O112" s="7"/>
      <c r="P112" s="32"/>
      <c r="Q112" s="59"/>
      <c r="R112" s="59"/>
      <c r="T112" s="5" t="s">
        <v>90</v>
      </c>
      <c r="W112" s="12"/>
    </row>
    <row r="113" spans="1:23">
      <c r="A113" s="70" t="s">
        <v>160</v>
      </c>
      <c r="B113" s="70" t="s">
        <v>378</v>
      </c>
      <c r="C113" s="70" t="s">
        <v>329</v>
      </c>
      <c r="D113" s="70">
        <v>5</v>
      </c>
      <c r="E113" s="70">
        <v>5</v>
      </c>
      <c r="F113" s="70">
        <v>5</v>
      </c>
      <c r="G113" s="70">
        <v>5</v>
      </c>
      <c r="H113" s="70">
        <f t="shared" si="3"/>
        <v>20</v>
      </c>
      <c r="I113" s="71">
        <v>6780</v>
      </c>
      <c r="J113" s="72">
        <f t="shared" si="4"/>
        <v>135600</v>
      </c>
      <c r="K113" s="72">
        <f t="shared" ref="K113:K172" si="7">J113</f>
        <v>135600</v>
      </c>
      <c r="L113" s="70" t="s">
        <v>14</v>
      </c>
      <c r="M113" s="70" t="s">
        <v>335</v>
      </c>
      <c r="N113" s="82"/>
      <c r="O113" s="77"/>
      <c r="P113" s="78"/>
      <c r="Q113" s="79"/>
      <c r="R113" s="79"/>
      <c r="T113" s="5" t="s">
        <v>91</v>
      </c>
      <c r="W113" s="12"/>
    </row>
    <row r="114" spans="1:23">
      <c r="A114" s="70" t="s">
        <v>160</v>
      </c>
      <c r="B114" s="70" t="s">
        <v>379</v>
      </c>
      <c r="C114" s="70" t="s">
        <v>329</v>
      </c>
      <c r="D114" s="70">
        <v>5</v>
      </c>
      <c r="E114" s="70">
        <v>5</v>
      </c>
      <c r="F114" s="70">
        <v>5</v>
      </c>
      <c r="G114" s="70"/>
      <c r="H114" s="70">
        <f t="shared" si="3"/>
        <v>15</v>
      </c>
      <c r="I114" s="71">
        <v>6700</v>
      </c>
      <c r="J114" s="72">
        <f t="shared" si="4"/>
        <v>100500</v>
      </c>
      <c r="K114" s="72">
        <f t="shared" si="7"/>
        <v>100500</v>
      </c>
      <c r="L114" s="70" t="s">
        <v>14</v>
      </c>
      <c r="M114" s="70" t="s">
        <v>335</v>
      </c>
      <c r="N114" s="82"/>
      <c r="O114" s="77"/>
      <c r="P114" s="78"/>
      <c r="Q114" s="79"/>
      <c r="R114" s="79"/>
      <c r="T114" s="5" t="s">
        <v>92</v>
      </c>
      <c r="W114" s="12"/>
    </row>
    <row r="115" spans="1:23">
      <c r="A115" s="70" t="s">
        <v>160</v>
      </c>
      <c r="B115" s="70" t="s">
        <v>471</v>
      </c>
      <c r="C115" s="70" t="s">
        <v>329</v>
      </c>
      <c r="D115" s="70">
        <v>24</v>
      </c>
      <c r="E115" s="70">
        <v>24</v>
      </c>
      <c r="F115" s="70">
        <v>24</v>
      </c>
      <c r="G115" s="70">
        <v>24</v>
      </c>
      <c r="H115" s="70">
        <f t="shared" si="3"/>
        <v>96</v>
      </c>
      <c r="I115" s="71">
        <v>500</v>
      </c>
      <c r="J115" s="72">
        <f t="shared" si="4"/>
        <v>48000</v>
      </c>
      <c r="K115" s="72">
        <f t="shared" si="7"/>
        <v>48000</v>
      </c>
      <c r="L115" s="70" t="s">
        <v>15</v>
      </c>
      <c r="M115" s="70" t="s">
        <v>335</v>
      </c>
      <c r="N115" s="82"/>
      <c r="O115" s="77"/>
      <c r="P115" s="78"/>
      <c r="Q115" s="79"/>
      <c r="R115" s="79"/>
      <c r="T115" s="5"/>
      <c r="W115" s="12"/>
    </row>
    <row r="116" spans="1:23">
      <c r="A116" s="70" t="s">
        <v>160</v>
      </c>
      <c r="B116" s="70" t="s">
        <v>472</v>
      </c>
      <c r="C116" s="70" t="s">
        <v>329</v>
      </c>
      <c r="D116" s="70">
        <v>3</v>
      </c>
      <c r="E116" s="70">
        <v>3</v>
      </c>
      <c r="F116" s="70">
        <v>3</v>
      </c>
      <c r="G116" s="70">
        <v>3</v>
      </c>
      <c r="H116" s="70">
        <f t="shared" si="3"/>
        <v>12</v>
      </c>
      <c r="I116" s="71">
        <v>325</v>
      </c>
      <c r="J116" s="72">
        <f t="shared" si="4"/>
        <v>3900</v>
      </c>
      <c r="K116" s="72">
        <f t="shared" si="7"/>
        <v>3900</v>
      </c>
      <c r="L116" s="70" t="s">
        <v>15</v>
      </c>
      <c r="M116" s="70" t="s">
        <v>335</v>
      </c>
      <c r="N116" s="82"/>
      <c r="O116" s="77"/>
      <c r="P116" s="78"/>
      <c r="Q116" s="79"/>
      <c r="R116" s="79"/>
      <c r="T116" s="5"/>
      <c r="W116" s="12"/>
    </row>
    <row r="117" spans="1:23">
      <c r="A117" s="70" t="s">
        <v>160</v>
      </c>
      <c r="B117" s="70" t="s">
        <v>474</v>
      </c>
      <c r="C117" s="70" t="s">
        <v>329</v>
      </c>
      <c r="D117" s="70">
        <v>15</v>
      </c>
      <c r="E117" s="70">
        <v>15</v>
      </c>
      <c r="F117" s="70"/>
      <c r="G117" s="70"/>
      <c r="H117" s="70">
        <f t="shared" si="3"/>
        <v>30</v>
      </c>
      <c r="I117" s="71">
        <v>30</v>
      </c>
      <c r="J117" s="72">
        <f t="shared" si="4"/>
        <v>900</v>
      </c>
      <c r="K117" s="72">
        <f t="shared" si="7"/>
        <v>900</v>
      </c>
      <c r="L117" s="70" t="s">
        <v>15</v>
      </c>
      <c r="M117" s="70" t="s">
        <v>335</v>
      </c>
      <c r="N117" s="82"/>
      <c r="O117" s="77"/>
      <c r="P117" s="78"/>
      <c r="Q117" s="79"/>
      <c r="R117" s="79"/>
      <c r="T117" s="5"/>
      <c r="W117" s="12"/>
    </row>
    <row r="118" spans="1:23">
      <c r="A118" s="70" t="s">
        <v>160</v>
      </c>
      <c r="B118" s="70" t="s">
        <v>475</v>
      </c>
      <c r="C118" s="70" t="s">
        <v>329</v>
      </c>
      <c r="D118" s="70">
        <v>25</v>
      </c>
      <c r="E118" s="70">
        <v>25</v>
      </c>
      <c r="F118" s="70">
        <v>25</v>
      </c>
      <c r="G118" s="70"/>
      <c r="H118" s="70">
        <f t="shared" si="3"/>
        <v>75</v>
      </c>
      <c r="I118" s="71">
        <v>18</v>
      </c>
      <c r="J118" s="72">
        <f t="shared" si="4"/>
        <v>1350</v>
      </c>
      <c r="K118" s="72">
        <f t="shared" si="7"/>
        <v>1350</v>
      </c>
      <c r="L118" s="70" t="s">
        <v>15</v>
      </c>
      <c r="M118" s="70" t="s">
        <v>335</v>
      </c>
      <c r="N118" s="82"/>
      <c r="O118" s="77"/>
      <c r="P118" s="78"/>
      <c r="Q118" s="79"/>
      <c r="R118" s="79"/>
      <c r="T118" s="5"/>
      <c r="W118" s="12"/>
    </row>
    <row r="119" spans="1:23">
      <c r="A119" s="70" t="s">
        <v>160</v>
      </c>
      <c r="B119" s="70" t="s">
        <v>476</v>
      </c>
      <c r="C119" s="70" t="s">
        <v>329</v>
      </c>
      <c r="D119" s="70">
        <v>25</v>
      </c>
      <c r="E119" s="70">
        <v>25</v>
      </c>
      <c r="F119" s="70"/>
      <c r="G119" s="70"/>
      <c r="H119" s="70">
        <f t="shared" si="3"/>
        <v>50</v>
      </c>
      <c r="I119" s="71">
        <v>25</v>
      </c>
      <c r="J119" s="72">
        <f t="shared" si="4"/>
        <v>1250</v>
      </c>
      <c r="K119" s="72">
        <f t="shared" si="7"/>
        <v>1250</v>
      </c>
      <c r="L119" s="70" t="s">
        <v>15</v>
      </c>
      <c r="M119" s="70" t="s">
        <v>335</v>
      </c>
      <c r="N119" s="82"/>
      <c r="O119" s="77"/>
      <c r="P119" s="78"/>
      <c r="Q119" s="79"/>
      <c r="R119" s="79"/>
      <c r="T119" s="5"/>
      <c r="W119" s="12"/>
    </row>
    <row r="120" spans="1:23">
      <c r="A120" s="70" t="s">
        <v>160</v>
      </c>
      <c r="B120" s="70" t="s">
        <v>677</v>
      </c>
      <c r="C120" s="70" t="s">
        <v>329</v>
      </c>
      <c r="D120" s="70">
        <v>24</v>
      </c>
      <c r="E120" s="70">
        <v>24</v>
      </c>
      <c r="F120" s="70">
        <v>24</v>
      </c>
      <c r="G120" s="70">
        <v>24</v>
      </c>
      <c r="H120" s="70">
        <f t="shared" si="3"/>
        <v>96</v>
      </c>
      <c r="I120" s="71">
        <v>150</v>
      </c>
      <c r="J120" s="72">
        <f t="shared" si="4"/>
        <v>14400</v>
      </c>
      <c r="K120" s="72">
        <f t="shared" si="7"/>
        <v>14400</v>
      </c>
      <c r="L120" s="70" t="s">
        <v>15</v>
      </c>
      <c r="M120" s="70" t="s">
        <v>335</v>
      </c>
      <c r="N120" s="82"/>
      <c r="O120" s="77"/>
      <c r="P120" s="78"/>
      <c r="Q120" s="79"/>
      <c r="R120" s="79"/>
      <c r="T120" s="5"/>
      <c r="W120" s="12"/>
    </row>
    <row r="121" spans="1:23">
      <c r="A121" s="70" t="s">
        <v>160</v>
      </c>
      <c r="B121" s="70" t="s">
        <v>678</v>
      </c>
      <c r="C121" s="70" t="s">
        <v>329</v>
      </c>
      <c r="D121" s="70">
        <v>24</v>
      </c>
      <c r="E121" s="70">
        <v>24</v>
      </c>
      <c r="F121" s="70">
        <v>24</v>
      </c>
      <c r="G121" s="70">
        <v>24</v>
      </c>
      <c r="H121" s="70">
        <f t="shared" si="3"/>
        <v>96</v>
      </c>
      <c r="I121" s="71">
        <v>150</v>
      </c>
      <c r="J121" s="72">
        <f t="shared" si="4"/>
        <v>14400</v>
      </c>
      <c r="K121" s="72">
        <f t="shared" si="7"/>
        <v>14400</v>
      </c>
      <c r="L121" s="70" t="s">
        <v>15</v>
      </c>
      <c r="M121" s="70" t="s">
        <v>335</v>
      </c>
      <c r="N121" s="82"/>
      <c r="O121" s="77"/>
      <c r="P121" s="78"/>
      <c r="Q121" s="79"/>
      <c r="R121" s="79"/>
      <c r="T121" s="5"/>
      <c r="W121" s="12"/>
    </row>
    <row r="122" spans="1:23">
      <c r="A122" s="70" t="s">
        <v>160</v>
      </c>
      <c r="B122" s="70" t="s">
        <v>679</v>
      </c>
      <c r="C122" s="70" t="s">
        <v>329</v>
      </c>
      <c r="D122" s="70">
        <v>24</v>
      </c>
      <c r="E122" s="70">
        <v>24</v>
      </c>
      <c r="F122" s="70">
        <v>24</v>
      </c>
      <c r="G122" s="70">
        <v>24</v>
      </c>
      <c r="H122" s="70">
        <f t="shared" si="3"/>
        <v>96</v>
      </c>
      <c r="I122" s="71">
        <v>15</v>
      </c>
      <c r="J122" s="72">
        <f t="shared" si="4"/>
        <v>1440</v>
      </c>
      <c r="K122" s="72">
        <f t="shared" si="7"/>
        <v>1440</v>
      </c>
      <c r="L122" s="70" t="s">
        <v>15</v>
      </c>
      <c r="M122" s="70" t="s">
        <v>335</v>
      </c>
      <c r="N122" s="82"/>
      <c r="O122" s="77"/>
      <c r="P122" s="78"/>
      <c r="Q122" s="79"/>
      <c r="R122" s="79"/>
      <c r="T122" s="5"/>
      <c r="W122" s="12"/>
    </row>
    <row r="123" spans="1:23">
      <c r="A123" s="70" t="s">
        <v>160</v>
      </c>
      <c r="B123" s="70" t="s">
        <v>484</v>
      </c>
      <c r="C123" s="70" t="s">
        <v>329</v>
      </c>
      <c r="D123" s="70">
        <v>20</v>
      </c>
      <c r="E123" s="70">
        <v>20</v>
      </c>
      <c r="F123" s="70">
        <v>20</v>
      </c>
      <c r="G123" s="70">
        <v>20</v>
      </c>
      <c r="H123" s="70">
        <f t="shared" si="3"/>
        <v>80</v>
      </c>
      <c r="I123" s="71">
        <v>20</v>
      </c>
      <c r="J123" s="72">
        <f t="shared" si="4"/>
        <v>1600</v>
      </c>
      <c r="K123" s="72">
        <f t="shared" si="7"/>
        <v>1600</v>
      </c>
      <c r="L123" s="70" t="s">
        <v>15</v>
      </c>
      <c r="M123" s="70" t="s">
        <v>335</v>
      </c>
      <c r="N123" s="82"/>
      <c r="O123" s="77"/>
      <c r="P123" s="78"/>
      <c r="Q123" s="79"/>
      <c r="R123" s="79"/>
      <c r="T123" s="5"/>
      <c r="W123" s="12"/>
    </row>
    <row r="124" spans="1:23">
      <c r="A124" s="70" t="s">
        <v>160</v>
      </c>
      <c r="B124" s="70" t="s">
        <v>485</v>
      </c>
      <c r="C124" s="70" t="s">
        <v>329</v>
      </c>
      <c r="D124" s="70">
        <v>9</v>
      </c>
      <c r="E124" s="70">
        <v>9</v>
      </c>
      <c r="F124" s="70">
        <v>9</v>
      </c>
      <c r="G124" s="70">
        <v>9</v>
      </c>
      <c r="H124" s="70">
        <f t="shared" si="3"/>
        <v>36</v>
      </c>
      <c r="I124" s="71">
        <v>1900</v>
      </c>
      <c r="J124" s="72">
        <f t="shared" si="4"/>
        <v>68400</v>
      </c>
      <c r="K124" s="72">
        <f t="shared" si="7"/>
        <v>68400</v>
      </c>
      <c r="L124" s="70" t="s">
        <v>15</v>
      </c>
      <c r="M124" s="70" t="s">
        <v>335</v>
      </c>
      <c r="N124" s="82"/>
      <c r="O124" s="77"/>
      <c r="P124" s="78"/>
      <c r="Q124" s="79"/>
      <c r="R124" s="79"/>
      <c r="T124" s="5"/>
      <c r="W124" s="12"/>
    </row>
    <row r="125" spans="1:23">
      <c r="A125" s="70" t="s">
        <v>160</v>
      </c>
      <c r="B125" s="70" t="s">
        <v>486</v>
      </c>
      <c r="C125" s="70" t="s">
        <v>329</v>
      </c>
      <c r="D125" s="70"/>
      <c r="E125" s="70"/>
      <c r="F125" s="70">
        <v>15</v>
      </c>
      <c r="G125" s="70"/>
      <c r="H125" s="70">
        <f t="shared" si="3"/>
        <v>15</v>
      </c>
      <c r="I125" s="71">
        <v>1890</v>
      </c>
      <c r="J125" s="72">
        <f t="shared" si="4"/>
        <v>28350</v>
      </c>
      <c r="K125" s="72">
        <f t="shared" si="7"/>
        <v>28350</v>
      </c>
      <c r="L125" s="70" t="s">
        <v>15</v>
      </c>
      <c r="M125" s="70" t="s">
        <v>335</v>
      </c>
      <c r="N125" s="82"/>
      <c r="O125" s="77"/>
      <c r="P125" s="78"/>
      <c r="Q125" s="79"/>
      <c r="R125" s="79"/>
      <c r="T125" s="5"/>
      <c r="W125" s="12"/>
    </row>
    <row r="126" spans="1:23">
      <c r="A126" s="70" t="s">
        <v>160</v>
      </c>
      <c r="B126" s="70" t="s">
        <v>487</v>
      </c>
      <c r="C126" s="70" t="s">
        <v>681</v>
      </c>
      <c r="D126" s="70">
        <v>30</v>
      </c>
      <c r="E126" s="70">
        <v>30</v>
      </c>
      <c r="F126" s="70">
        <v>30</v>
      </c>
      <c r="G126" s="70">
        <v>30</v>
      </c>
      <c r="H126" s="70">
        <f t="shared" si="3"/>
        <v>120</v>
      </c>
      <c r="I126" s="71">
        <v>75</v>
      </c>
      <c r="J126" s="72">
        <f t="shared" si="4"/>
        <v>9000</v>
      </c>
      <c r="K126" s="72">
        <f t="shared" si="7"/>
        <v>9000</v>
      </c>
      <c r="L126" s="70" t="s">
        <v>15</v>
      </c>
      <c r="M126" s="70" t="s">
        <v>335</v>
      </c>
      <c r="N126" s="82"/>
      <c r="O126" s="77"/>
      <c r="P126" s="78"/>
      <c r="Q126" s="79"/>
      <c r="R126" s="79"/>
      <c r="T126" s="5"/>
      <c r="W126" s="12"/>
    </row>
    <row r="127" spans="1:23">
      <c r="A127" s="70" t="s">
        <v>160</v>
      </c>
      <c r="B127" s="70" t="s">
        <v>759</v>
      </c>
      <c r="C127" s="70" t="s">
        <v>760</v>
      </c>
      <c r="D127" s="70">
        <v>9</v>
      </c>
      <c r="E127" s="70">
        <v>9</v>
      </c>
      <c r="F127" s="70">
        <v>9</v>
      </c>
      <c r="G127" s="70">
        <v>9</v>
      </c>
      <c r="H127" s="70">
        <f t="shared" si="3"/>
        <v>36</v>
      </c>
      <c r="I127" s="71">
        <v>812</v>
      </c>
      <c r="J127" s="72">
        <f t="shared" si="4"/>
        <v>29232</v>
      </c>
      <c r="K127" s="72">
        <f t="shared" si="7"/>
        <v>29232</v>
      </c>
      <c r="L127" s="70" t="s">
        <v>15</v>
      </c>
      <c r="M127" s="70" t="s">
        <v>335</v>
      </c>
      <c r="N127" s="82"/>
      <c r="O127" s="77"/>
      <c r="P127" s="78"/>
      <c r="Q127" s="79"/>
      <c r="R127" s="79"/>
      <c r="T127" s="5"/>
      <c r="W127" s="12"/>
    </row>
    <row r="128" spans="1:23">
      <c r="A128" s="70" t="s">
        <v>160</v>
      </c>
      <c r="B128" s="70" t="s">
        <v>761</v>
      </c>
      <c r="C128" s="70" t="s">
        <v>760</v>
      </c>
      <c r="D128" s="70">
        <v>2</v>
      </c>
      <c r="E128" s="70">
        <v>2</v>
      </c>
      <c r="F128" s="70">
        <v>2</v>
      </c>
      <c r="G128" s="70">
        <v>2</v>
      </c>
      <c r="H128" s="70">
        <f t="shared" si="3"/>
        <v>8</v>
      </c>
      <c r="I128" s="71">
        <v>1050</v>
      </c>
      <c r="J128" s="72">
        <f t="shared" si="4"/>
        <v>8400</v>
      </c>
      <c r="K128" s="72">
        <f t="shared" si="7"/>
        <v>8400</v>
      </c>
      <c r="L128" s="70" t="s">
        <v>15</v>
      </c>
      <c r="M128" s="70" t="s">
        <v>335</v>
      </c>
      <c r="N128" s="82"/>
      <c r="O128" s="77"/>
      <c r="P128" s="78"/>
      <c r="Q128" s="79"/>
      <c r="R128" s="79"/>
      <c r="T128" s="5"/>
      <c r="W128" s="12"/>
    </row>
    <row r="129" spans="1:23">
      <c r="A129" s="70" t="s">
        <v>160</v>
      </c>
      <c r="B129" s="70" t="s">
        <v>762</v>
      </c>
      <c r="C129" s="70" t="s">
        <v>760</v>
      </c>
      <c r="D129" s="70">
        <v>150</v>
      </c>
      <c r="E129" s="70">
        <v>150</v>
      </c>
      <c r="F129" s="70">
        <v>150</v>
      </c>
      <c r="G129" s="70">
        <v>150</v>
      </c>
      <c r="H129" s="70">
        <f t="shared" si="3"/>
        <v>600</v>
      </c>
      <c r="I129" s="71">
        <v>812</v>
      </c>
      <c r="J129" s="72">
        <f t="shared" si="4"/>
        <v>487200</v>
      </c>
      <c r="K129" s="72">
        <f t="shared" si="7"/>
        <v>487200</v>
      </c>
      <c r="L129" s="70" t="s">
        <v>15</v>
      </c>
      <c r="M129" s="70" t="s">
        <v>335</v>
      </c>
      <c r="N129" s="82"/>
      <c r="O129" s="77"/>
      <c r="P129" s="78"/>
      <c r="Q129" s="79"/>
      <c r="R129" s="79"/>
      <c r="T129" s="5"/>
      <c r="W129" s="12"/>
    </row>
    <row r="130" spans="1:23">
      <c r="A130" s="70" t="s">
        <v>160</v>
      </c>
      <c r="B130" s="70" t="s">
        <v>763</v>
      </c>
      <c r="C130" s="70" t="s">
        <v>760</v>
      </c>
      <c r="D130" s="70">
        <v>200</v>
      </c>
      <c r="E130" s="70">
        <v>200</v>
      </c>
      <c r="F130" s="70">
        <v>200</v>
      </c>
      <c r="G130" s="70">
        <v>200</v>
      </c>
      <c r="H130" s="70">
        <f t="shared" si="3"/>
        <v>800</v>
      </c>
      <c r="I130" s="71">
        <v>763</v>
      </c>
      <c r="J130" s="72">
        <f t="shared" si="4"/>
        <v>610400</v>
      </c>
      <c r="K130" s="72">
        <f t="shared" si="7"/>
        <v>610400</v>
      </c>
      <c r="L130" s="70" t="s">
        <v>15</v>
      </c>
      <c r="M130" s="70" t="s">
        <v>335</v>
      </c>
      <c r="N130" s="82"/>
      <c r="O130" s="77"/>
      <c r="P130" s="78"/>
      <c r="Q130" s="79"/>
      <c r="R130" s="79"/>
      <c r="T130" s="5"/>
      <c r="W130" s="12"/>
    </row>
    <row r="131" spans="1:23">
      <c r="A131" s="70" t="s">
        <v>160</v>
      </c>
      <c r="B131" s="70" t="s">
        <v>488</v>
      </c>
      <c r="C131" s="70" t="s">
        <v>329</v>
      </c>
      <c r="D131" s="70"/>
      <c r="E131" s="70"/>
      <c r="F131" s="70">
        <v>12</v>
      </c>
      <c r="G131" s="70"/>
      <c r="H131" s="70">
        <f t="shared" si="3"/>
        <v>12</v>
      </c>
      <c r="I131" s="71">
        <v>60</v>
      </c>
      <c r="J131" s="72">
        <f t="shared" si="4"/>
        <v>720</v>
      </c>
      <c r="K131" s="72">
        <f t="shared" si="7"/>
        <v>720</v>
      </c>
      <c r="L131" s="70" t="s">
        <v>15</v>
      </c>
      <c r="M131" s="70" t="s">
        <v>335</v>
      </c>
      <c r="N131" s="82"/>
      <c r="O131" s="77"/>
      <c r="P131" s="78"/>
      <c r="Q131" s="79"/>
      <c r="R131" s="79"/>
      <c r="T131" s="5"/>
      <c r="W131" s="12"/>
    </row>
    <row r="132" spans="1:23">
      <c r="A132" s="70" t="s">
        <v>160</v>
      </c>
      <c r="B132" s="70" t="s">
        <v>489</v>
      </c>
      <c r="C132" s="70" t="s">
        <v>329</v>
      </c>
      <c r="D132" s="70">
        <v>6</v>
      </c>
      <c r="E132" s="70"/>
      <c r="F132" s="70"/>
      <c r="G132" s="70"/>
      <c r="H132" s="70">
        <f t="shared" si="3"/>
        <v>6</v>
      </c>
      <c r="I132" s="71">
        <v>2750</v>
      </c>
      <c r="J132" s="72">
        <f t="shared" si="4"/>
        <v>16500</v>
      </c>
      <c r="K132" s="72">
        <f t="shared" si="7"/>
        <v>16500</v>
      </c>
      <c r="L132" s="70" t="s">
        <v>15</v>
      </c>
      <c r="M132" s="70" t="s">
        <v>335</v>
      </c>
      <c r="N132" s="82"/>
      <c r="O132" s="77"/>
      <c r="P132" s="78"/>
      <c r="Q132" s="79"/>
      <c r="R132" s="79"/>
      <c r="T132" s="5"/>
      <c r="W132" s="12"/>
    </row>
    <row r="133" spans="1:23">
      <c r="A133" s="70" t="s">
        <v>112</v>
      </c>
      <c r="B133" s="70" t="s">
        <v>400</v>
      </c>
      <c r="C133" s="70" t="s">
        <v>401</v>
      </c>
      <c r="D133" s="70"/>
      <c r="E133" s="70"/>
      <c r="F133" s="70">
        <v>2</v>
      </c>
      <c r="G133" s="70"/>
      <c r="H133" s="70">
        <f t="shared" si="3"/>
        <v>2</v>
      </c>
      <c r="I133" s="71">
        <v>14131</v>
      </c>
      <c r="J133" s="72">
        <f t="shared" si="4"/>
        <v>28262</v>
      </c>
      <c r="K133" s="72">
        <f t="shared" si="7"/>
        <v>28262</v>
      </c>
      <c r="L133" s="70" t="s">
        <v>15</v>
      </c>
      <c r="M133" s="70" t="s">
        <v>335</v>
      </c>
      <c r="N133" s="82"/>
      <c r="O133" s="77"/>
      <c r="P133" s="78"/>
      <c r="Q133" s="79"/>
      <c r="R133" s="79"/>
      <c r="T133" s="5" t="s">
        <v>105</v>
      </c>
    </row>
    <row r="134" spans="1:23">
      <c r="A134" s="70" t="s">
        <v>112</v>
      </c>
      <c r="B134" s="70" t="s">
        <v>402</v>
      </c>
      <c r="C134" s="70" t="s">
        <v>401</v>
      </c>
      <c r="D134" s="70">
        <v>5</v>
      </c>
      <c r="E134" s="70"/>
      <c r="F134" s="70"/>
      <c r="G134" s="70">
        <v>5</v>
      </c>
      <c r="H134" s="70">
        <f t="shared" si="3"/>
        <v>10</v>
      </c>
      <c r="I134" s="71">
        <v>1613</v>
      </c>
      <c r="J134" s="72">
        <f t="shared" si="4"/>
        <v>16130</v>
      </c>
      <c r="K134" s="72">
        <f t="shared" si="7"/>
        <v>16130</v>
      </c>
      <c r="L134" s="70" t="s">
        <v>15</v>
      </c>
      <c r="M134" s="70" t="s">
        <v>335</v>
      </c>
      <c r="N134" s="82"/>
      <c r="O134" s="77"/>
      <c r="P134" s="78"/>
      <c r="Q134" s="79"/>
      <c r="R134" s="79"/>
      <c r="T134" s="5" t="s">
        <v>106</v>
      </c>
    </row>
    <row r="135" spans="1:23">
      <c r="A135" s="70" t="s">
        <v>112</v>
      </c>
      <c r="B135" s="70" t="s">
        <v>403</v>
      </c>
      <c r="C135" s="70" t="s">
        <v>401</v>
      </c>
      <c r="D135" s="70">
        <v>2</v>
      </c>
      <c r="E135" s="70"/>
      <c r="F135" s="70"/>
      <c r="G135" s="70"/>
      <c r="H135" s="70">
        <f t="shared" si="3"/>
        <v>2</v>
      </c>
      <c r="I135" s="71">
        <v>1780</v>
      </c>
      <c r="J135" s="72">
        <f t="shared" si="4"/>
        <v>3560</v>
      </c>
      <c r="K135" s="72">
        <f t="shared" si="7"/>
        <v>3560</v>
      </c>
      <c r="L135" s="70" t="s">
        <v>15</v>
      </c>
      <c r="M135" s="70" t="s">
        <v>335</v>
      </c>
      <c r="N135" s="82"/>
      <c r="O135" s="77"/>
      <c r="P135" s="78"/>
      <c r="Q135" s="79"/>
      <c r="R135" s="79"/>
      <c r="T135" s="5" t="s">
        <v>107</v>
      </c>
    </row>
    <row r="136" spans="1:23">
      <c r="A136" s="70" t="s">
        <v>112</v>
      </c>
      <c r="B136" s="70" t="s">
        <v>404</v>
      </c>
      <c r="C136" s="70" t="s">
        <v>401</v>
      </c>
      <c r="D136" s="70"/>
      <c r="E136" s="70">
        <v>2</v>
      </c>
      <c r="F136" s="70">
        <v>3</v>
      </c>
      <c r="G136" s="70"/>
      <c r="H136" s="70">
        <f t="shared" si="3"/>
        <v>5</v>
      </c>
      <c r="I136" s="71">
        <v>1914</v>
      </c>
      <c r="J136" s="72">
        <f t="shared" si="4"/>
        <v>9570</v>
      </c>
      <c r="K136" s="72">
        <f t="shared" si="7"/>
        <v>9570</v>
      </c>
      <c r="L136" s="70" t="s">
        <v>15</v>
      </c>
      <c r="M136" s="70" t="s">
        <v>335</v>
      </c>
      <c r="N136" s="82"/>
      <c r="O136" s="77"/>
      <c r="P136" s="78"/>
      <c r="Q136" s="79"/>
      <c r="R136" s="79"/>
      <c r="T136" s="5" t="s">
        <v>108</v>
      </c>
    </row>
    <row r="137" spans="1:23">
      <c r="A137" s="70" t="s">
        <v>112</v>
      </c>
      <c r="B137" s="70" t="s">
        <v>405</v>
      </c>
      <c r="C137" s="70" t="s">
        <v>329</v>
      </c>
      <c r="D137" s="70"/>
      <c r="E137" s="70"/>
      <c r="F137" s="70">
        <v>3</v>
      </c>
      <c r="G137" s="70"/>
      <c r="H137" s="70">
        <f t="shared" si="3"/>
        <v>3</v>
      </c>
      <c r="I137" s="71">
        <v>2825</v>
      </c>
      <c r="J137" s="72">
        <f t="shared" si="4"/>
        <v>8475</v>
      </c>
      <c r="K137" s="72">
        <f t="shared" si="7"/>
        <v>8475</v>
      </c>
      <c r="L137" s="70" t="s">
        <v>15</v>
      </c>
      <c r="M137" s="70" t="s">
        <v>335</v>
      </c>
      <c r="N137" s="82"/>
      <c r="O137" s="77"/>
      <c r="P137" s="78"/>
      <c r="Q137" s="79"/>
      <c r="R137" s="79"/>
      <c r="T137" s="5" t="s">
        <v>109</v>
      </c>
    </row>
    <row r="138" spans="1:23">
      <c r="A138" s="70" t="s">
        <v>92</v>
      </c>
      <c r="B138" s="70" t="s">
        <v>406</v>
      </c>
      <c r="C138" s="70" t="s">
        <v>407</v>
      </c>
      <c r="D138" s="70">
        <v>10</v>
      </c>
      <c r="E138" s="70">
        <v>10</v>
      </c>
      <c r="F138" s="70"/>
      <c r="G138" s="70"/>
      <c r="H138" s="70">
        <f t="shared" si="3"/>
        <v>20</v>
      </c>
      <c r="I138" s="71">
        <v>41</v>
      </c>
      <c r="J138" s="72">
        <f t="shared" si="4"/>
        <v>820</v>
      </c>
      <c r="K138" s="72">
        <f t="shared" si="7"/>
        <v>820</v>
      </c>
      <c r="L138" s="70" t="s">
        <v>15</v>
      </c>
      <c r="M138" s="70" t="s">
        <v>335</v>
      </c>
      <c r="N138" s="82"/>
      <c r="O138" s="77"/>
      <c r="P138" s="78"/>
      <c r="Q138" s="79"/>
      <c r="R138" s="79"/>
      <c r="T138" s="5" t="s">
        <v>110</v>
      </c>
    </row>
    <row r="139" spans="1:23">
      <c r="A139" s="70" t="s">
        <v>92</v>
      </c>
      <c r="B139" s="70" t="s">
        <v>408</v>
      </c>
      <c r="C139" s="70" t="s">
        <v>329</v>
      </c>
      <c r="D139" s="70"/>
      <c r="E139" s="70"/>
      <c r="F139" s="70">
        <v>5</v>
      </c>
      <c r="G139" s="70"/>
      <c r="H139" s="70">
        <f t="shared" si="3"/>
        <v>5</v>
      </c>
      <c r="I139" s="71">
        <v>450</v>
      </c>
      <c r="J139" s="72">
        <f t="shared" si="4"/>
        <v>2250</v>
      </c>
      <c r="K139" s="72">
        <f t="shared" si="7"/>
        <v>2250</v>
      </c>
      <c r="L139" s="70" t="s">
        <v>15</v>
      </c>
      <c r="M139" s="70" t="s">
        <v>335</v>
      </c>
      <c r="N139" s="82"/>
      <c r="O139" s="77"/>
      <c r="P139" s="78"/>
      <c r="Q139" s="79"/>
      <c r="R139" s="79"/>
      <c r="T139" s="5" t="s">
        <v>111</v>
      </c>
    </row>
    <row r="140" spans="1:23">
      <c r="A140" s="70" t="s">
        <v>92</v>
      </c>
      <c r="B140" s="70" t="s">
        <v>409</v>
      </c>
      <c r="C140" s="70" t="s">
        <v>329</v>
      </c>
      <c r="D140" s="70">
        <v>10</v>
      </c>
      <c r="E140" s="70">
        <v>5</v>
      </c>
      <c r="F140" s="70"/>
      <c r="G140" s="70"/>
      <c r="H140" s="70">
        <f t="shared" si="3"/>
        <v>15</v>
      </c>
      <c r="I140" s="71">
        <v>95</v>
      </c>
      <c r="J140" s="72">
        <f t="shared" si="4"/>
        <v>1425</v>
      </c>
      <c r="K140" s="72">
        <f t="shared" si="7"/>
        <v>1425</v>
      </c>
      <c r="L140" s="70" t="s">
        <v>15</v>
      </c>
      <c r="M140" s="70" t="s">
        <v>335</v>
      </c>
      <c r="N140" s="82"/>
      <c r="O140" s="77"/>
      <c r="P140" s="78"/>
      <c r="Q140" s="79"/>
      <c r="R140" s="79"/>
      <c r="T140" s="5" t="s">
        <v>112</v>
      </c>
    </row>
    <row r="141" spans="1:23">
      <c r="A141" s="70" t="s">
        <v>92</v>
      </c>
      <c r="B141" s="70" t="s">
        <v>410</v>
      </c>
      <c r="C141" s="70" t="s">
        <v>329</v>
      </c>
      <c r="D141" s="70">
        <v>10</v>
      </c>
      <c r="E141" s="70">
        <v>30</v>
      </c>
      <c r="F141" s="70">
        <v>10</v>
      </c>
      <c r="G141" s="70"/>
      <c r="H141" s="70">
        <f t="shared" si="3"/>
        <v>50</v>
      </c>
      <c r="I141" s="71">
        <v>35</v>
      </c>
      <c r="J141" s="72">
        <f t="shared" ref="J141:J204" si="8">H141*I141</f>
        <v>1750</v>
      </c>
      <c r="K141" s="72">
        <f t="shared" si="7"/>
        <v>1750</v>
      </c>
      <c r="L141" s="70" t="s">
        <v>15</v>
      </c>
      <c r="M141" s="70" t="s">
        <v>335</v>
      </c>
      <c r="N141" s="82"/>
      <c r="O141" s="77"/>
      <c r="P141" s="78"/>
      <c r="Q141" s="79"/>
      <c r="R141" s="79"/>
      <c r="T141" s="5" t="s">
        <v>113</v>
      </c>
    </row>
    <row r="142" spans="1:23">
      <c r="A142" s="70" t="s">
        <v>92</v>
      </c>
      <c r="B142" s="70" t="s">
        <v>411</v>
      </c>
      <c r="C142" s="70" t="s">
        <v>329</v>
      </c>
      <c r="D142" s="70"/>
      <c r="E142" s="70">
        <v>15</v>
      </c>
      <c r="F142" s="70">
        <v>15</v>
      </c>
      <c r="G142" s="70">
        <v>30</v>
      </c>
      <c r="H142" s="70">
        <f t="shared" si="3"/>
        <v>60</v>
      </c>
      <c r="I142" s="71">
        <v>35</v>
      </c>
      <c r="J142" s="72">
        <f t="shared" si="8"/>
        <v>2100</v>
      </c>
      <c r="K142" s="72">
        <f t="shared" si="7"/>
        <v>2100</v>
      </c>
      <c r="L142" s="70" t="s">
        <v>15</v>
      </c>
      <c r="M142" s="70" t="s">
        <v>335</v>
      </c>
      <c r="N142" s="82"/>
      <c r="O142" s="77"/>
      <c r="P142" s="78"/>
      <c r="Q142" s="79"/>
      <c r="R142" s="79"/>
      <c r="T142" s="5" t="s">
        <v>114</v>
      </c>
    </row>
    <row r="143" spans="1:23">
      <c r="A143" s="70" t="s">
        <v>92</v>
      </c>
      <c r="B143" s="70" t="s">
        <v>412</v>
      </c>
      <c r="C143" s="70" t="s">
        <v>329</v>
      </c>
      <c r="D143" s="70">
        <v>250</v>
      </c>
      <c r="E143" s="70">
        <v>250</v>
      </c>
      <c r="F143" s="70">
        <v>250</v>
      </c>
      <c r="G143" s="70">
        <v>250</v>
      </c>
      <c r="H143" s="70">
        <f t="shared" si="3"/>
        <v>1000</v>
      </c>
      <c r="I143" s="71">
        <v>2.8</v>
      </c>
      <c r="J143" s="72">
        <f t="shared" si="8"/>
        <v>2800</v>
      </c>
      <c r="K143" s="72">
        <f t="shared" si="7"/>
        <v>2800</v>
      </c>
      <c r="L143" s="70" t="s">
        <v>15</v>
      </c>
      <c r="M143" s="70" t="s">
        <v>335</v>
      </c>
      <c r="N143" s="82"/>
      <c r="O143" s="77"/>
      <c r="P143" s="78"/>
      <c r="Q143" s="79"/>
      <c r="R143" s="79"/>
      <c r="T143" s="5" t="s">
        <v>115</v>
      </c>
    </row>
    <row r="144" spans="1:23">
      <c r="A144" s="70" t="s">
        <v>92</v>
      </c>
      <c r="B144" s="70" t="s">
        <v>399</v>
      </c>
      <c r="C144" s="70" t="s">
        <v>329</v>
      </c>
      <c r="D144" s="70"/>
      <c r="E144" s="70">
        <v>25</v>
      </c>
      <c r="F144" s="70">
        <v>25</v>
      </c>
      <c r="G144" s="70"/>
      <c r="H144" s="70">
        <f t="shared" ref="H144:H205" si="9">D144+E144+F144+G144</f>
        <v>50</v>
      </c>
      <c r="I144" s="71">
        <v>25</v>
      </c>
      <c r="J144" s="72">
        <f t="shared" si="8"/>
        <v>1250</v>
      </c>
      <c r="K144" s="72">
        <f t="shared" si="7"/>
        <v>1250</v>
      </c>
      <c r="L144" s="70" t="s">
        <v>15</v>
      </c>
      <c r="M144" s="70" t="s">
        <v>335</v>
      </c>
      <c r="N144" s="82"/>
      <c r="O144" s="77"/>
      <c r="P144" s="78"/>
      <c r="Q144" s="79"/>
      <c r="R144" s="79"/>
      <c r="T144" s="5"/>
    </row>
    <row r="145" spans="1:20">
      <c r="A145" s="70" t="s">
        <v>124</v>
      </c>
      <c r="B145" s="70" t="s">
        <v>418</v>
      </c>
      <c r="C145" s="70" t="s">
        <v>329</v>
      </c>
      <c r="D145" s="70">
        <v>20</v>
      </c>
      <c r="E145" s="70">
        <v>20</v>
      </c>
      <c r="F145" s="70">
        <v>20</v>
      </c>
      <c r="G145" s="70">
        <v>20</v>
      </c>
      <c r="H145" s="70">
        <f t="shared" si="9"/>
        <v>80</v>
      </c>
      <c r="I145" s="71">
        <v>150</v>
      </c>
      <c r="J145" s="72">
        <f t="shared" si="8"/>
        <v>12000</v>
      </c>
      <c r="K145" s="72">
        <f t="shared" si="7"/>
        <v>12000</v>
      </c>
      <c r="L145" s="70" t="s">
        <v>15</v>
      </c>
      <c r="M145" s="70" t="s">
        <v>335</v>
      </c>
      <c r="N145" s="82"/>
      <c r="O145" s="77"/>
      <c r="P145" s="78"/>
      <c r="Q145" s="79"/>
      <c r="R145" s="79"/>
      <c r="T145" s="5" t="s">
        <v>120</v>
      </c>
    </row>
    <row r="146" spans="1:20">
      <c r="A146" s="70" t="s">
        <v>124</v>
      </c>
      <c r="B146" s="70" t="s">
        <v>419</v>
      </c>
      <c r="C146" s="70" t="s">
        <v>420</v>
      </c>
      <c r="D146" s="70"/>
      <c r="E146" s="70">
        <v>1</v>
      </c>
      <c r="F146" s="70">
        <v>1</v>
      </c>
      <c r="G146" s="70"/>
      <c r="H146" s="70">
        <f t="shared" si="9"/>
        <v>2</v>
      </c>
      <c r="I146" s="71">
        <v>5000</v>
      </c>
      <c r="J146" s="72">
        <f t="shared" si="8"/>
        <v>10000</v>
      </c>
      <c r="K146" s="72">
        <f t="shared" si="7"/>
        <v>10000</v>
      </c>
      <c r="L146" s="70" t="s">
        <v>15</v>
      </c>
      <c r="M146" s="70" t="s">
        <v>335</v>
      </c>
      <c r="N146" s="82"/>
      <c r="O146" s="77"/>
      <c r="P146" s="78"/>
      <c r="Q146" s="79"/>
      <c r="R146" s="79"/>
      <c r="T146" s="5" t="s">
        <v>121</v>
      </c>
    </row>
    <row r="147" spans="1:20">
      <c r="A147" s="70" t="s">
        <v>124</v>
      </c>
      <c r="B147" s="70" t="s">
        <v>421</v>
      </c>
      <c r="C147" s="70" t="s">
        <v>420</v>
      </c>
      <c r="D147" s="70"/>
      <c r="E147" s="70"/>
      <c r="F147" s="70">
        <v>1</v>
      </c>
      <c r="G147" s="70"/>
      <c r="H147" s="70">
        <f t="shared" si="9"/>
        <v>1</v>
      </c>
      <c r="I147" s="71">
        <v>10000</v>
      </c>
      <c r="J147" s="72">
        <f t="shared" si="8"/>
        <v>10000</v>
      </c>
      <c r="K147" s="72">
        <f t="shared" si="7"/>
        <v>10000</v>
      </c>
      <c r="L147" s="70" t="s">
        <v>15</v>
      </c>
      <c r="M147" s="70" t="s">
        <v>335</v>
      </c>
      <c r="N147" s="82"/>
      <c r="O147" s="77"/>
      <c r="P147" s="78"/>
      <c r="Q147" s="79"/>
      <c r="R147" s="79"/>
      <c r="T147" s="5" t="s">
        <v>122</v>
      </c>
    </row>
    <row r="148" spans="1:20">
      <c r="A148" s="70" t="s">
        <v>124</v>
      </c>
      <c r="B148" s="70" t="s">
        <v>424</v>
      </c>
      <c r="C148" s="70" t="s">
        <v>778</v>
      </c>
      <c r="D148" s="70">
        <v>2</v>
      </c>
      <c r="E148" s="70">
        <v>1</v>
      </c>
      <c r="F148" s="70">
        <v>2</v>
      </c>
      <c r="G148" s="70">
        <v>1</v>
      </c>
      <c r="H148" s="70">
        <f t="shared" si="9"/>
        <v>6</v>
      </c>
      <c r="I148" s="71">
        <v>525</v>
      </c>
      <c r="J148" s="72">
        <f t="shared" si="8"/>
        <v>3150</v>
      </c>
      <c r="K148" s="72">
        <f t="shared" si="7"/>
        <v>3150</v>
      </c>
      <c r="L148" s="70" t="s">
        <v>15</v>
      </c>
      <c r="M148" s="70" t="s">
        <v>335</v>
      </c>
      <c r="N148" s="82"/>
      <c r="O148" s="77"/>
      <c r="P148" s="78"/>
      <c r="Q148" s="79"/>
      <c r="R148" s="79"/>
      <c r="T148" s="5" t="s">
        <v>125</v>
      </c>
    </row>
    <row r="149" spans="1:20">
      <c r="A149" s="70" t="s">
        <v>111</v>
      </c>
      <c r="B149" s="70" t="s">
        <v>425</v>
      </c>
      <c r="C149" s="70" t="s">
        <v>329</v>
      </c>
      <c r="D149" s="70">
        <v>10</v>
      </c>
      <c r="E149" s="70">
        <v>10</v>
      </c>
      <c r="F149" s="70">
        <v>20</v>
      </c>
      <c r="G149" s="70">
        <v>10</v>
      </c>
      <c r="H149" s="70">
        <f t="shared" si="9"/>
        <v>50</v>
      </c>
      <c r="I149" s="71">
        <v>10.5</v>
      </c>
      <c r="J149" s="72">
        <f t="shared" si="8"/>
        <v>525</v>
      </c>
      <c r="K149" s="72">
        <f t="shared" si="7"/>
        <v>525</v>
      </c>
      <c r="L149" s="70" t="s">
        <v>15</v>
      </c>
      <c r="M149" s="70" t="s">
        <v>335</v>
      </c>
      <c r="N149" s="82"/>
      <c r="O149" s="77"/>
      <c r="P149" s="78"/>
      <c r="Q149" s="79"/>
      <c r="R149" s="79"/>
      <c r="T149" s="5" t="s">
        <v>126</v>
      </c>
    </row>
    <row r="150" spans="1:20">
      <c r="A150" s="70" t="s">
        <v>111</v>
      </c>
      <c r="B150" s="70" t="s">
        <v>426</v>
      </c>
      <c r="C150" s="70" t="s">
        <v>329</v>
      </c>
      <c r="D150" s="70">
        <v>10</v>
      </c>
      <c r="E150" s="70">
        <v>10</v>
      </c>
      <c r="F150" s="70">
        <v>20</v>
      </c>
      <c r="G150" s="70">
        <v>10</v>
      </c>
      <c r="H150" s="70">
        <f t="shared" si="9"/>
        <v>50</v>
      </c>
      <c r="I150" s="71">
        <v>6.8</v>
      </c>
      <c r="J150" s="72">
        <f t="shared" si="8"/>
        <v>340</v>
      </c>
      <c r="K150" s="72">
        <f t="shared" si="7"/>
        <v>340</v>
      </c>
      <c r="L150" s="70" t="s">
        <v>15</v>
      </c>
      <c r="M150" s="70" t="s">
        <v>335</v>
      </c>
      <c r="N150" s="82"/>
      <c r="O150" s="77"/>
      <c r="P150" s="78"/>
      <c r="Q150" s="79"/>
      <c r="R150" s="79"/>
      <c r="T150" s="5" t="s">
        <v>127</v>
      </c>
    </row>
    <row r="151" spans="1:20">
      <c r="A151" s="70" t="s">
        <v>111</v>
      </c>
      <c r="B151" s="70" t="s">
        <v>427</v>
      </c>
      <c r="C151" s="70" t="s">
        <v>329</v>
      </c>
      <c r="D151" s="70">
        <v>5</v>
      </c>
      <c r="E151" s="70">
        <v>5</v>
      </c>
      <c r="F151" s="70">
        <v>10</v>
      </c>
      <c r="G151" s="70">
        <v>10</v>
      </c>
      <c r="H151" s="70">
        <f t="shared" si="9"/>
        <v>30</v>
      </c>
      <c r="I151" s="71">
        <v>18.63</v>
      </c>
      <c r="J151" s="72">
        <f t="shared" si="8"/>
        <v>558.9</v>
      </c>
      <c r="K151" s="72">
        <f t="shared" si="7"/>
        <v>558.9</v>
      </c>
      <c r="L151" s="70" t="s">
        <v>15</v>
      </c>
      <c r="M151" s="70" t="s">
        <v>335</v>
      </c>
      <c r="N151" s="82"/>
      <c r="O151" s="77"/>
      <c r="P151" s="78"/>
      <c r="Q151" s="79"/>
      <c r="R151" s="79"/>
      <c r="T151" s="5" t="s">
        <v>128</v>
      </c>
    </row>
    <row r="152" spans="1:20">
      <c r="A152" s="70" t="s">
        <v>111</v>
      </c>
      <c r="B152" s="70" t="s">
        <v>428</v>
      </c>
      <c r="C152" s="70" t="s">
        <v>329</v>
      </c>
      <c r="D152" s="70">
        <v>10</v>
      </c>
      <c r="E152" s="70">
        <v>10</v>
      </c>
      <c r="F152" s="70">
        <v>20</v>
      </c>
      <c r="G152" s="70"/>
      <c r="H152" s="70">
        <f t="shared" si="9"/>
        <v>40</v>
      </c>
      <c r="I152" s="71">
        <v>12.42</v>
      </c>
      <c r="J152" s="72">
        <f t="shared" si="8"/>
        <v>496.8</v>
      </c>
      <c r="K152" s="72">
        <f t="shared" si="7"/>
        <v>496.8</v>
      </c>
      <c r="L152" s="70" t="s">
        <v>15</v>
      </c>
      <c r="M152" s="70" t="s">
        <v>335</v>
      </c>
      <c r="N152" s="82"/>
      <c r="O152" s="77"/>
      <c r="P152" s="78"/>
      <c r="Q152" s="79"/>
      <c r="R152" s="79"/>
      <c r="T152" s="5" t="s">
        <v>129</v>
      </c>
    </row>
    <row r="153" spans="1:20">
      <c r="A153" s="70" t="s">
        <v>111</v>
      </c>
      <c r="B153" s="70" t="s">
        <v>429</v>
      </c>
      <c r="C153" s="70" t="s">
        <v>329</v>
      </c>
      <c r="D153" s="70"/>
      <c r="E153" s="70"/>
      <c r="F153" s="70">
        <v>5</v>
      </c>
      <c r="G153" s="70"/>
      <c r="H153" s="70">
        <f t="shared" si="9"/>
        <v>5</v>
      </c>
      <c r="I153" s="71">
        <v>58</v>
      </c>
      <c r="J153" s="72">
        <f t="shared" si="8"/>
        <v>290</v>
      </c>
      <c r="K153" s="72">
        <f t="shared" si="7"/>
        <v>290</v>
      </c>
      <c r="L153" s="70" t="s">
        <v>15</v>
      </c>
      <c r="M153" s="70" t="s">
        <v>335</v>
      </c>
      <c r="N153" s="82"/>
      <c r="O153" s="77"/>
      <c r="P153" s="78"/>
      <c r="Q153" s="79"/>
      <c r="R153" s="79"/>
      <c r="T153" s="5" t="s">
        <v>130</v>
      </c>
    </row>
    <row r="154" spans="1:20">
      <c r="A154" s="70" t="s">
        <v>111</v>
      </c>
      <c r="B154" s="70" t="s">
        <v>430</v>
      </c>
      <c r="C154" s="70" t="s">
        <v>329</v>
      </c>
      <c r="D154" s="70"/>
      <c r="E154" s="70">
        <v>5</v>
      </c>
      <c r="F154" s="70">
        <v>5</v>
      </c>
      <c r="G154" s="70">
        <v>5</v>
      </c>
      <c r="H154" s="70">
        <f t="shared" si="9"/>
        <v>15</v>
      </c>
      <c r="I154" s="71">
        <v>45</v>
      </c>
      <c r="J154" s="72">
        <f t="shared" si="8"/>
        <v>675</v>
      </c>
      <c r="K154" s="72">
        <f t="shared" si="7"/>
        <v>675</v>
      </c>
      <c r="L154" s="70" t="s">
        <v>15</v>
      </c>
      <c r="M154" s="70" t="s">
        <v>335</v>
      </c>
      <c r="N154" s="82"/>
      <c r="O154" s="77"/>
      <c r="P154" s="78"/>
      <c r="Q154" s="79"/>
      <c r="R154" s="79"/>
      <c r="T154" s="5" t="s">
        <v>131</v>
      </c>
    </row>
    <row r="155" spans="1:20">
      <c r="A155" s="70" t="s">
        <v>111</v>
      </c>
      <c r="B155" s="70" t="s">
        <v>431</v>
      </c>
      <c r="C155" s="70" t="s">
        <v>329</v>
      </c>
      <c r="D155" s="70"/>
      <c r="E155" s="70"/>
      <c r="F155" s="70">
        <v>5</v>
      </c>
      <c r="G155" s="70">
        <v>5</v>
      </c>
      <c r="H155" s="70">
        <f t="shared" si="9"/>
        <v>10</v>
      </c>
      <c r="I155" s="71">
        <v>62</v>
      </c>
      <c r="J155" s="72">
        <f t="shared" si="8"/>
        <v>620</v>
      </c>
      <c r="K155" s="72">
        <f t="shared" si="7"/>
        <v>620</v>
      </c>
      <c r="L155" s="70" t="s">
        <v>15</v>
      </c>
      <c r="M155" s="70" t="s">
        <v>335</v>
      </c>
      <c r="N155" s="82"/>
      <c r="O155" s="77"/>
      <c r="P155" s="78"/>
      <c r="Q155" s="79"/>
      <c r="R155" s="79"/>
      <c r="T155" s="5" t="s">
        <v>132</v>
      </c>
    </row>
    <row r="156" spans="1:20">
      <c r="A156" s="70" t="s">
        <v>111</v>
      </c>
      <c r="B156" s="70" t="s">
        <v>432</v>
      </c>
      <c r="C156" s="70" t="s">
        <v>420</v>
      </c>
      <c r="D156" s="70"/>
      <c r="E156" s="70"/>
      <c r="F156" s="70">
        <v>1</v>
      </c>
      <c r="G156" s="70"/>
      <c r="H156" s="70">
        <f t="shared" si="9"/>
        <v>1</v>
      </c>
      <c r="I156" s="71">
        <v>5000</v>
      </c>
      <c r="J156" s="72">
        <f t="shared" si="8"/>
        <v>5000</v>
      </c>
      <c r="K156" s="72">
        <f t="shared" si="7"/>
        <v>5000</v>
      </c>
      <c r="L156" s="70" t="s">
        <v>15</v>
      </c>
      <c r="M156" s="70" t="s">
        <v>335</v>
      </c>
      <c r="N156" s="82"/>
      <c r="O156" s="77"/>
      <c r="P156" s="78"/>
      <c r="Q156" s="79"/>
      <c r="R156" s="79"/>
      <c r="T156" s="5" t="s">
        <v>133</v>
      </c>
    </row>
    <row r="157" spans="1:20">
      <c r="A157" s="70" t="s">
        <v>111</v>
      </c>
      <c r="B157" s="70" t="s">
        <v>433</v>
      </c>
      <c r="C157" s="70" t="s">
        <v>329</v>
      </c>
      <c r="D157" s="70"/>
      <c r="E157" s="70"/>
      <c r="F157" s="70">
        <v>10</v>
      </c>
      <c r="G157" s="70"/>
      <c r="H157" s="70">
        <f t="shared" si="9"/>
        <v>10</v>
      </c>
      <c r="I157" s="71">
        <v>50</v>
      </c>
      <c r="J157" s="72">
        <f t="shared" si="8"/>
        <v>500</v>
      </c>
      <c r="K157" s="72">
        <f t="shared" si="7"/>
        <v>500</v>
      </c>
      <c r="L157" s="70" t="s">
        <v>15</v>
      </c>
      <c r="M157" s="70" t="s">
        <v>335</v>
      </c>
      <c r="N157" s="82"/>
      <c r="O157" s="77"/>
      <c r="P157" s="78"/>
      <c r="Q157" s="79"/>
      <c r="R157" s="79"/>
      <c r="T157" s="5" t="s">
        <v>134</v>
      </c>
    </row>
    <row r="158" spans="1:20">
      <c r="A158" s="70" t="s">
        <v>111</v>
      </c>
      <c r="B158" s="70" t="s">
        <v>434</v>
      </c>
      <c r="C158" s="70" t="s">
        <v>329</v>
      </c>
      <c r="D158" s="70"/>
      <c r="E158" s="70"/>
      <c r="F158" s="70"/>
      <c r="G158" s="70">
        <v>5</v>
      </c>
      <c r="H158" s="70">
        <f t="shared" si="9"/>
        <v>5</v>
      </c>
      <c r="I158" s="71">
        <v>95</v>
      </c>
      <c r="J158" s="72">
        <f t="shared" si="8"/>
        <v>475</v>
      </c>
      <c r="K158" s="72">
        <f t="shared" si="7"/>
        <v>475</v>
      </c>
      <c r="L158" s="70" t="s">
        <v>15</v>
      </c>
      <c r="M158" s="70" t="s">
        <v>335</v>
      </c>
      <c r="N158" s="82"/>
      <c r="O158" s="77"/>
      <c r="P158" s="78"/>
      <c r="Q158" s="79"/>
      <c r="R158" s="79"/>
      <c r="T158" s="5" t="s">
        <v>135</v>
      </c>
    </row>
    <row r="159" spans="1:20">
      <c r="A159" s="70" t="s">
        <v>111</v>
      </c>
      <c r="B159" s="70" t="s">
        <v>435</v>
      </c>
      <c r="C159" s="70" t="s">
        <v>329</v>
      </c>
      <c r="D159" s="70">
        <v>5</v>
      </c>
      <c r="E159" s="70">
        <v>5</v>
      </c>
      <c r="F159" s="70">
        <v>5</v>
      </c>
      <c r="G159" s="70"/>
      <c r="H159" s="70">
        <f t="shared" si="9"/>
        <v>15</v>
      </c>
      <c r="I159" s="71">
        <v>28.45</v>
      </c>
      <c r="J159" s="72">
        <f t="shared" si="8"/>
        <v>426.75</v>
      </c>
      <c r="K159" s="72">
        <f t="shared" si="7"/>
        <v>426.75</v>
      </c>
      <c r="L159" s="70" t="s">
        <v>15</v>
      </c>
      <c r="M159" s="70" t="s">
        <v>335</v>
      </c>
      <c r="N159" s="82"/>
      <c r="O159" s="77"/>
      <c r="P159" s="78"/>
      <c r="Q159" s="79"/>
      <c r="R159" s="79"/>
      <c r="T159" s="5" t="s">
        <v>136</v>
      </c>
    </row>
    <row r="160" spans="1:20">
      <c r="A160" s="70" t="s">
        <v>111</v>
      </c>
      <c r="B160" s="70" t="s">
        <v>436</v>
      </c>
      <c r="C160" s="70" t="s">
        <v>329</v>
      </c>
      <c r="D160" s="70">
        <v>5</v>
      </c>
      <c r="E160" s="70">
        <v>5</v>
      </c>
      <c r="F160" s="70">
        <v>5</v>
      </c>
      <c r="G160" s="70">
        <v>5</v>
      </c>
      <c r="H160" s="70">
        <f t="shared" si="9"/>
        <v>20</v>
      </c>
      <c r="I160" s="71">
        <v>24.5</v>
      </c>
      <c r="J160" s="72">
        <f t="shared" si="8"/>
        <v>490</v>
      </c>
      <c r="K160" s="72">
        <f t="shared" si="7"/>
        <v>490</v>
      </c>
      <c r="L160" s="70" t="s">
        <v>15</v>
      </c>
      <c r="M160" s="70" t="s">
        <v>335</v>
      </c>
      <c r="N160" s="82"/>
      <c r="O160" s="77"/>
      <c r="P160" s="78"/>
      <c r="Q160" s="79"/>
      <c r="R160" s="79"/>
      <c r="T160" s="5" t="s">
        <v>137</v>
      </c>
    </row>
    <row r="161" spans="1:20">
      <c r="A161" s="70" t="s">
        <v>111</v>
      </c>
      <c r="B161" s="70" t="s">
        <v>437</v>
      </c>
      <c r="C161" s="70" t="s">
        <v>329</v>
      </c>
      <c r="D161" s="70"/>
      <c r="E161" s="70"/>
      <c r="F161" s="70"/>
      <c r="G161" s="70">
        <v>8</v>
      </c>
      <c r="H161" s="70">
        <f t="shared" si="9"/>
        <v>8</v>
      </c>
      <c r="I161" s="71">
        <v>80</v>
      </c>
      <c r="J161" s="72">
        <f t="shared" si="8"/>
        <v>640</v>
      </c>
      <c r="K161" s="72">
        <f t="shared" si="7"/>
        <v>640</v>
      </c>
      <c r="L161" s="70" t="s">
        <v>15</v>
      </c>
      <c r="M161" s="70" t="s">
        <v>335</v>
      </c>
      <c r="N161" s="82"/>
      <c r="O161" s="77"/>
      <c r="P161" s="78"/>
      <c r="Q161" s="79"/>
      <c r="R161" s="79"/>
      <c r="T161" s="5" t="s">
        <v>138</v>
      </c>
    </row>
    <row r="162" spans="1:20">
      <c r="A162" s="70" t="s">
        <v>111</v>
      </c>
      <c r="B162" s="70" t="s">
        <v>438</v>
      </c>
      <c r="C162" s="70" t="s">
        <v>329</v>
      </c>
      <c r="D162" s="70"/>
      <c r="E162" s="70"/>
      <c r="F162" s="70">
        <v>5</v>
      </c>
      <c r="G162" s="70">
        <v>5</v>
      </c>
      <c r="H162" s="70">
        <f t="shared" si="9"/>
        <v>10</v>
      </c>
      <c r="I162" s="71">
        <v>65</v>
      </c>
      <c r="J162" s="72">
        <f t="shared" si="8"/>
        <v>650</v>
      </c>
      <c r="K162" s="72">
        <f t="shared" si="7"/>
        <v>650</v>
      </c>
      <c r="L162" s="70" t="s">
        <v>15</v>
      </c>
      <c r="M162" s="70" t="s">
        <v>335</v>
      </c>
      <c r="N162" s="82"/>
      <c r="O162" s="77"/>
      <c r="P162" s="78"/>
      <c r="Q162" s="79"/>
      <c r="R162" s="79"/>
      <c r="T162" s="5" t="s">
        <v>139</v>
      </c>
    </row>
    <row r="163" spans="1:20">
      <c r="A163" s="70" t="s">
        <v>111</v>
      </c>
      <c r="B163" s="70" t="s">
        <v>439</v>
      </c>
      <c r="C163" s="70" t="s">
        <v>329</v>
      </c>
      <c r="D163" s="70">
        <v>5</v>
      </c>
      <c r="E163" s="70">
        <v>5</v>
      </c>
      <c r="F163" s="70">
        <v>5</v>
      </c>
      <c r="G163" s="70"/>
      <c r="H163" s="70">
        <f t="shared" si="9"/>
        <v>15</v>
      </c>
      <c r="I163" s="71">
        <v>32.5</v>
      </c>
      <c r="J163" s="72">
        <f t="shared" si="8"/>
        <v>487.5</v>
      </c>
      <c r="K163" s="72">
        <f t="shared" si="7"/>
        <v>487.5</v>
      </c>
      <c r="L163" s="70" t="s">
        <v>15</v>
      </c>
      <c r="M163" s="70" t="s">
        <v>335</v>
      </c>
      <c r="N163" s="82"/>
      <c r="O163" s="77"/>
      <c r="P163" s="78"/>
      <c r="Q163" s="79"/>
      <c r="R163" s="79"/>
      <c r="T163" s="5" t="s">
        <v>140</v>
      </c>
    </row>
    <row r="164" spans="1:20">
      <c r="A164" s="70" t="s">
        <v>111</v>
      </c>
      <c r="B164" s="70" t="s">
        <v>440</v>
      </c>
      <c r="C164" s="70" t="s">
        <v>329</v>
      </c>
      <c r="D164" s="70">
        <v>5</v>
      </c>
      <c r="E164" s="70">
        <v>5</v>
      </c>
      <c r="F164" s="70">
        <v>5</v>
      </c>
      <c r="G164" s="70"/>
      <c r="H164" s="70">
        <f t="shared" si="9"/>
        <v>15</v>
      </c>
      <c r="I164" s="71">
        <v>31</v>
      </c>
      <c r="J164" s="72">
        <f t="shared" si="8"/>
        <v>465</v>
      </c>
      <c r="K164" s="72">
        <f t="shared" si="7"/>
        <v>465</v>
      </c>
      <c r="L164" s="70" t="s">
        <v>15</v>
      </c>
      <c r="M164" s="70" t="s">
        <v>335</v>
      </c>
      <c r="N164" s="82"/>
      <c r="O164" s="77"/>
      <c r="P164" s="78"/>
      <c r="Q164" s="79"/>
      <c r="R164" s="79"/>
      <c r="T164" s="5" t="s">
        <v>141</v>
      </c>
    </row>
    <row r="165" spans="1:20">
      <c r="A165" s="70" t="s">
        <v>111</v>
      </c>
      <c r="B165" s="70" t="s">
        <v>441</v>
      </c>
      <c r="C165" s="70" t="s">
        <v>329</v>
      </c>
      <c r="D165" s="70">
        <v>5</v>
      </c>
      <c r="E165" s="70">
        <v>5</v>
      </c>
      <c r="F165" s="70">
        <v>5</v>
      </c>
      <c r="G165" s="70">
        <v>10</v>
      </c>
      <c r="H165" s="70">
        <f t="shared" si="9"/>
        <v>25</v>
      </c>
      <c r="I165" s="71">
        <v>70</v>
      </c>
      <c r="J165" s="72">
        <f t="shared" si="8"/>
        <v>1750</v>
      </c>
      <c r="K165" s="72">
        <f t="shared" si="7"/>
        <v>1750</v>
      </c>
      <c r="L165" s="70" t="s">
        <v>15</v>
      </c>
      <c r="M165" s="70" t="s">
        <v>335</v>
      </c>
      <c r="N165" s="82"/>
      <c r="O165" s="77"/>
      <c r="P165" s="78"/>
      <c r="Q165" s="79"/>
      <c r="R165" s="79"/>
      <c r="T165" s="5" t="s">
        <v>142</v>
      </c>
    </row>
    <row r="166" spans="1:20">
      <c r="A166" s="70" t="s">
        <v>111</v>
      </c>
      <c r="B166" s="70" t="s">
        <v>442</v>
      </c>
      <c r="C166" s="70" t="s">
        <v>329</v>
      </c>
      <c r="D166" s="70"/>
      <c r="E166" s="70"/>
      <c r="F166" s="70">
        <v>10</v>
      </c>
      <c r="G166" s="70"/>
      <c r="H166" s="70">
        <f t="shared" si="9"/>
        <v>10</v>
      </c>
      <c r="I166" s="71">
        <v>15.64</v>
      </c>
      <c r="J166" s="72">
        <f t="shared" si="8"/>
        <v>156.4</v>
      </c>
      <c r="K166" s="72">
        <f t="shared" si="7"/>
        <v>156.4</v>
      </c>
      <c r="L166" s="70" t="s">
        <v>15</v>
      </c>
      <c r="M166" s="70" t="s">
        <v>335</v>
      </c>
      <c r="N166" s="82"/>
      <c r="O166" s="77"/>
      <c r="P166" s="78"/>
      <c r="Q166" s="79"/>
      <c r="R166" s="79"/>
      <c r="T166" s="5" t="s">
        <v>143</v>
      </c>
    </row>
    <row r="167" spans="1:20">
      <c r="A167" s="70" t="s">
        <v>111</v>
      </c>
      <c r="B167" s="70" t="s">
        <v>443</v>
      </c>
      <c r="C167" s="70" t="s">
        <v>329</v>
      </c>
      <c r="D167" s="70"/>
      <c r="E167" s="70"/>
      <c r="F167" s="70"/>
      <c r="G167" s="70">
        <v>25</v>
      </c>
      <c r="H167" s="70">
        <f t="shared" si="9"/>
        <v>25</v>
      </c>
      <c r="I167" s="71">
        <v>50</v>
      </c>
      <c r="J167" s="72">
        <f t="shared" si="8"/>
        <v>1250</v>
      </c>
      <c r="K167" s="72">
        <f t="shared" si="7"/>
        <v>1250</v>
      </c>
      <c r="L167" s="70" t="s">
        <v>15</v>
      </c>
      <c r="M167" s="70" t="s">
        <v>335</v>
      </c>
      <c r="N167" s="82"/>
      <c r="O167" s="77"/>
      <c r="P167" s="78"/>
      <c r="Q167" s="79"/>
      <c r="R167" s="79"/>
      <c r="T167" s="5" t="s">
        <v>144</v>
      </c>
    </row>
    <row r="168" spans="1:20">
      <c r="A168" s="70" t="s">
        <v>111</v>
      </c>
      <c r="B168" s="70" t="s">
        <v>444</v>
      </c>
      <c r="C168" s="70" t="s">
        <v>445</v>
      </c>
      <c r="D168" s="70"/>
      <c r="E168" s="70"/>
      <c r="F168" s="70">
        <v>50</v>
      </c>
      <c r="G168" s="70">
        <v>25</v>
      </c>
      <c r="H168" s="70">
        <f t="shared" si="9"/>
        <v>75</v>
      </c>
      <c r="I168" s="71">
        <v>5</v>
      </c>
      <c r="J168" s="72">
        <f t="shared" si="8"/>
        <v>375</v>
      </c>
      <c r="K168" s="72">
        <f t="shared" si="7"/>
        <v>375</v>
      </c>
      <c r="L168" s="70" t="s">
        <v>15</v>
      </c>
      <c r="M168" s="70" t="s">
        <v>335</v>
      </c>
      <c r="N168" s="82"/>
      <c r="O168" s="77"/>
      <c r="P168" s="78"/>
      <c r="Q168" s="79"/>
      <c r="R168" s="79"/>
      <c r="T168" s="5" t="s">
        <v>145</v>
      </c>
    </row>
    <row r="169" spans="1:20">
      <c r="A169" s="70" t="s">
        <v>111</v>
      </c>
      <c r="B169" s="70" t="s">
        <v>446</v>
      </c>
      <c r="C169" s="70" t="s">
        <v>329</v>
      </c>
      <c r="D169" s="70"/>
      <c r="E169" s="70"/>
      <c r="F169" s="70"/>
      <c r="G169" s="70"/>
      <c r="H169" s="70">
        <f t="shared" si="9"/>
        <v>0</v>
      </c>
      <c r="I169" s="71">
        <v>125</v>
      </c>
      <c r="J169" s="72">
        <f t="shared" si="8"/>
        <v>0</v>
      </c>
      <c r="K169" s="72">
        <f t="shared" si="7"/>
        <v>0</v>
      </c>
      <c r="L169" s="70" t="s">
        <v>15</v>
      </c>
      <c r="M169" s="70" t="s">
        <v>335</v>
      </c>
      <c r="N169" s="82"/>
      <c r="O169" s="77"/>
      <c r="P169" s="78"/>
      <c r="Q169" s="79"/>
      <c r="R169" s="79"/>
      <c r="T169" s="5" t="s">
        <v>146</v>
      </c>
    </row>
    <row r="170" spans="1:20">
      <c r="A170" s="70" t="s">
        <v>111</v>
      </c>
      <c r="B170" s="70" t="s">
        <v>447</v>
      </c>
      <c r="C170" s="70" t="s">
        <v>329</v>
      </c>
      <c r="D170" s="70"/>
      <c r="E170" s="70"/>
      <c r="F170" s="70"/>
      <c r="G170" s="70">
        <v>20</v>
      </c>
      <c r="H170" s="70">
        <f t="shared" si="9"/>
        <v>20</v>
      </c>
      <c r="I170" s="71">
        <v>60</v>
      </c>
      <c r="J170" s="72">
        <f t="shared" si="8"/>
        <v>1200</v>
      </c>
      <c r="K170" s="72">
        <f t="shared" si="7"/>
        <v>1200</v>
      </c>
      <c r="L170" s="70" t="s">
        <v>15</v>
      </c>
      <c r="M170" s="70" t="s">
        <v>335</v>
      </c>
      <c r="N170" s="82"/>
      <c r="O170" s="77"/>
      <c r="P170" s="78"/>
      <c r="Q170" s="79"/>
      <c r="R170" s="79"/>
      <c r="T170" s="5" t="s">
        <v>147</v>
      </c>
    </row>
    <row r="171" spans="1:20">
      <c r="A171" s="70" t="s">
        <v>111</v>
      </c>
      <c r="B171" s="70" t="s">
        <v>448</v>
      </c>
      <c r="C171" s="70" t="s">
        <v>329</v>
      </c>
      <c r="D171" s="70"/>
      <c r="E171" s="70"/>
      <c r="F171" s="70"/>
      <c r="G171" s="70">
        <v>3</v>
      </c>
      <c r="H171" s="70">
        <f t="shared" si="9"/>
        <v>3</v>
      </c>
      <c r="I171" s="71">
        <v>300</v>
      </c>
      <c r="J171" s="72">
        <f t="shared" si="8"/>
        <v>900</v>
      </c>
      <c r="K171" s="72">
        <f t="shared" si="7"/>
        <v>900</v>
      </c>
      <c r="L171" s="70" t="s">
        <v>15</v>
      </c>
      <c r="M171" s="70" t="s">
        <v>335</v>
      </c>
      <c r="N171" s="82"/>
      <c r="O171" s="77"/>
      <c r="P171" s="78"/>
      <c r="Q171" s="79"/>
      <c r="R171" s="79"/>
      <c r="T171" s="5" t="s">
        <v>148</v>
      </c>
    </row>
    <row r="172" spans="1:20">
      <c r="A172" s="70" t="s">
        <v>111</v>
      </c>
      <c r="B172" s="70" t="s">
        <v>449</v>
      </c>
      <c r="C172" s="70" t="s">
        <v>329</v>
      </c>
      <c r="D172" s="70"/>
      <c r="E172" s="70">
        <v>5</v>
      </c>
      <c r="F172" s="70"/>
      <c r="G172" s="70">
        <v>15</v>
      </c>
      <c r="H172" s="70">
        <f t="shared" si="9"/>
        <v>20</v>
      </c>
      <c r="I172" s="71">
        <v>75</v>
      </c>
      <c r="J172" s="72">
        <f t="shared" si="8"/>
        <v>1500</v>
      </c>
      <c r="K172" s="72">
        <f t="shared" si="7"/>
        <v>1500</v>
      </c>
      <c r="L172" s="70" t="s">
        <v>15</v>
      </c>
      <c r="M172" s="70" t="s">
        <v>335</v>
      </c>
      <c r="N172" s="82"/>
      <c r="O172" s="77"/>
      <c r="P172" s="78"/>
      <c r="Q172" s="79"/>
      <c r="R172" s="79"/>
      <c r="T172" s="5" t="s">
        <v>149</v>
      </c>
    </row>
    <row r="173" spans="1:20" ht="17.25" customHeight="1">
      <c r="A173" s="70" t="s">
        <v>111</v>
      </c>
      <c r="B173" s="70" t="s">
        <v>450</v>
      </c>
      <c r="C173" s="70" t="s">
        <v>329</v>
      </c>
      <c r="D173" s="70">
        <v>10</v>
      </c>
      <c r="E173" s="70"/>
      <c r="F173" s="70"/>
      <c r="G173" s="70"/>
      <c r="H173" s="70">
        <f t="shared" si="9"/>
        <v>10</v>
      </c>
      <c r="I173" s="71">
        <v>110</v>
      </c>
      <c r="J173" s="72">
        <f t="shared" si="8"/>
        <v>1100</v>
      </c>
      <c r="K173" s="72">
        <f t="shared" ref="K173:K230" si="10">J173</f>
        <v>1100</v>
      </c>
      <c r="L173" s="70" t="s">
        <v>15</v>
      </c>
      <c r="M173" s="70" t="s">
        <v>335</v>
      </c>
      <c r="N173" s="82"/>
      <c r="O173" s="77"/>
      <c r="P173" s="78"/>
      <c r="Q173" s="79"/>
      <c r="R173" s="79"/>
      <c r="T173" s="5" t="s">
        <v>150</v>
      </c>
    </row>
    <row r="174" spans="1:20">
      <c r="A174" s="70" t="s">
        <v>111</v>
      </c>
      <c r="B174" s="70" t="s">
        <v>451</v>
      </c>
      <c r="C174" s="70" t="s">
        <v>329</v>
      </c>
      <c r="D174" s="70"/>
      <c r="E174" s="70"/>
      <c r="F174" s="70"/>
      <c r="G174" s="70">
        <v>5</v>
      </c>
      <c r="H174" s="70">
        <f t="shared" si="9"/>
        <v>5</v>
      </c>
      <c r="I174" s="71">
        <v>350</v>
      </c>
      <c r="J174" s="72">
        <f t="shared" si="8"/>
        <v>1750</v>
      </c>
      <c r="K174" s="72">
        <f t="shared" si="10"/>
        <v>1750</v>
      </c>
      <c r="L174" s="70" t="s">
        <v>15</v>
      </c>
      <c r="M174" s="70" t="s">
        <v>335</v>
      </c>
      <c r="N174" s="82"/>
      <c r="O174" s="77"/>
      <c r="P174" s="78"/>
      <c r="Q174" s="79"/>
      <c r="R174" s="79"/>
      <c r="T174" s="5" t="s">
        <v>151</v>
      </c>
    </row>
    <row r="175" spans="1:20">
      <c r="A175" s="70" t="s">
        <v>111</v>
      </c>
      <c r="B175" s="70" t="s">
        <v>452</v>
      </c>
      <c r="C175" s="70" t="s">
        <v>329</v>
      </c>
      <c r="D175" s="70"/>
      <c r="E175" s="70"/>
      <c r="F175" s="70"/>
      <c r="G175" s="70">
        <v>5</v>
      </c>
      <c r="H175" s="70">
        <f t="shared" si="9"/>
        <v>5</v>
      </c>
      <c r="I175" s="71">
        <v>200</v>
      </c>
      <c r="J175" s="72">
        <f t="shared" si="8"/>
        <v>1000</v>
      </c>
      <c r="K175" s="72">
        <f t="shared" si="10"/>
        <v>1000</v>
      </c>
      <c r="L175" s="70" t="s">
        <v>15</v>
      </c>
      <c r="M175" s="70" t="s">
        <v>335</v>
      </c>
      <c r="N175" s="82"/>
      <c r="O175" s="77"/>
      <c r="P175" s="78"/>
      <c r="Q175" s="79"/>
      <c r="R175" s="79"/>
      <c r="T175" s="5" t="s">
        <v>152</v>
      </c>
    </row>
    <row r="176" spans="1:20">
      <c r="A176" s="70" t="s">
        <v>111</v>
      </c>
      <c r="B176" s="70" t="s">
        <v>453</v>
      </c>
      <c r="C176" s="70" t="s">
        <v>329</v>
      </c>
      <c r="D176" s="70"/>
      <c r="E176" s="70"/>
      <c r="F176" s="70"/>
      <c r="G176" s="70">
        <v>5</v>
      </c>
      <c r="H176" s="70">
        <f t="shared" si="9"/>
        <v>5</v>
      </c>
      <c r="I176" s="71">
        <v>125</v>
      </c>
      <c r="J176" s="72">
        <f t="shared" si="8"/>
        <v>625</v>
      </c>
      <c r="K176" s="72">
        <f t="shared" si="10"/>
        <v>625</v>
      </c>
      <c r="L176" s="70" t="s">
        <v>15</v>
      </c>
      <c r="M176" s="70" t="s">
        <v>335</v>
      </c>
      <c r="N176" s="82"/>
      <c r="O176" s="77"/>
      <c r="P176" s="78"/>
      <c r="Q176" s="79"/>
      <c r="R176" s="79"/>
      <c r="T176" s="5" t="s">
        <v>153</v>
      </c>
    </row>
    <row r="177" spans="1:20">
      <c r="A177" s="70" t="s">
        <v>111</v>
      </c>
      <c r="B177" s="70" t="s">
        <v>454</v>
      </c>
      <c r="C177" s="70" t="s">
        <v>329</v>
      </c>
      <c r="D177" s="70"/>
      <c r="E177" s="70"/>
      <c r="F177" s="70"/>
      <c r="G177" s="70">
        <v>5</v>
      </c>
      <c r="H177" s="70">
        <f t="shared" si="9"/>
        <v>5</v>
      </c>
      <c r="I177" s="71">
        <v>56</v>
      </c>
      <c r="J177" s="72">
        <f t="shared" si="8"/>
        <v>280</v>
      </c>
      <c r="K177" s="72">
        <f t="shared" si="10"/>
        <v>280</v>
      </c>
      <c r="L177" s="70" t="s">
        <v>15</v>
      </c>
      <c r="M177" s="70" t="s">
        <v>335</v>
      </c>
      <c r="N177" s="82"/>
      <c r="O177" s="77"/>
      <c r="P177" s="78"/>
      <c r="Q177" s="79"/>
      <c r="R177" s="79"/>
      <c r="T177" s="5" t="s">
        <v>154</v>
      </c>
    </row>
    <row r="178" spans="1:20">
      <c r="A178" s="70" t="s">
        <v>111</v>
      </c>
      <c r="B178" s="70" t="s">
        <v>455</v>
      </c>
      <c r="C178" s="70" t="s">
        <v>329</v>
      </c>
      <c r="D178" s="70"/>
      <c r="E178" s="70"/>
      <c r="F178" s="70"/>
      <c r="G178" s="70">
        <v>5</v>
      </c>
      <c r="H178" s="70">
        <f t="shared" si="9"/>
        <v>5</v>
      </c>
      <c r="I178" s="71">
        <v>70.73</v>
      </c>
      <c r="J178" s="72">
        <f t="shared" si="8"/>
        <v>353.65000000000003</v>
      </c>
      <c r="K178" s="72">
        <f t="shared" si="10"/>
        <v>353.65000000000003</v>
      </c>
      <c r="L178" s="70" t="s">
        <v>15</v>
      </c>
      <c r="M178" s="70" t="s">
        <v>335</v>
      </c>
      <c r="N178" s="82"/>
      <c r="O178" s="77"/>
      <c r="P178" s="78"/>
      <c r="Q178" s="79"/>
      <c r="R178" s="79"/>
      <c r="T178" s="5" t="s">
        <v>155</v>
      </c>
    </row>
    <row r="179" spans="1:20">
      <c r="A179" s="70" t="s">
        <v>158</v>
      </c>
      <c r="B179" s="70" t="s">
        <v>456</v>
      </c>
      <c r="C179" s="70" t="s">
        <v>329</v>
      </c>
      <c r="D179" s="70">
        <v>6</v>
      </c>
      <c r="E179" s="70">
        <v>6</v>
      </c>
      <c r="F179" s="70">
        <v>6</v>
      </c>
      <c r="G179" s="70">
        <v>6</v>
      </c>
      <c r="H179" s="70">
        <f t="shared" si="9"/>
        <v>24</v>
      </c>
      <c r="I179" s="71">
        <v>34.479999999999997</v>
      </c>
      <c r="J179" s="72">
        <f t="shared" si="8"/>
        <v>827.52</v>
      </c>
      <c r="K179" s="72">
        <f t="shared" si="10"/>
        <v>827.52</v>
      </c>
      <c r="L179" s="70" t="s">
        <v>15</v>
      </c>
      <c r="M179" s="70" t="s">
        <v>335</v>
      </c>
      <c r="N179" s="82"/>
      <c r="O179" s="77"/>
      <c r="P179" s="78"/>
      <c r="Q179" s="79"/>
      <c r="R179" s="79"/>
      <c r="T179" s="5" t="s">
        <v>156</v>
      </c>
    </row>
    <row r="180" spans="1:20">
      <c r="A180" s="70" t="s">
        <v>158</v>
      </c>
      <c r="B180" s="70" t="s">
        <v>457</v>
      </c>
      <c r="C180" s="70" t="s">
        <v>329</v>
      </c>
      <c r="D180" s="70"/>
      <c r="E180" s="70">
        <v>15</v>
      </c>
      <c r="F180" s="70">
        <v>10</v>
      </c>
      <c r="G180" s="70"/>
      <c r="H180" s="70">
        <f t="shared" si="9"/>
        <v>25</v>
      </c>
      <c r="I180" s="71">
        <v>1500</v>
      </c>
      <c r="J180" s="72">
        <f t="shared" si="8"/>
        <v>37500</v>
      </c>
      <c r="K180" s="72">
        <f t="shared" si="10"/>
        <v>37500</v>
      </c>
      <c r="L180" s="70" t="s">
        <v>15</v>
      </c>
      <c r="M180" s="70" t="s">
        <v>335</v>
      </c>
      <c r="N180" s="82"/>
      <c r="O180" s="77"/>
      <c r="P180" s="78"/>
      <c r="Q180" s="79"/>
      <c r="R180" s="79"/>
      <c r="T180" s="5" t="s">
        <v>157</v>
      </c>
    </row>
    <row r="181" spans="1:20">
      <c r="A181" s="70" t="s">
        <v>158</v>
      </c>
      <c r="B181" s="70" t="s">
        <v>458</v>
      </c>
      <c r="C181" s="70" t="s">
        <v>329</v>
      </c>
      <c r="D181" s="70"/>
      <c r="E181" s="70">
        <v>20</v>
      </c>
      <c r="F181" s="70">
        <v>20</v>
      </c>
      <c r="G181" s="70"/>
      <c r="H181" s="70">
        <f t="shared" si="9"/>
        <v>40</v>
      </c>
      <c r="I181" s="71">
        <v>16857</v>
      </c>
      <c r="J181" s="72">
        <f t="shared" si="8"/>
        <v>674280</v>
      </c>
      <c r="K181" s="72">
        <f t="shared" si="10"/>
        <v>674280</v>
      </c>
      <c r="L181" s="70" t="s">
        <v>14</v>
      </c>
      <c r="M181" s="70" t="s">
        <v>335</v>
      </c>
      <c r="N181" s="82"/>
      <c r="O181" s="77"/>
      <c r="P181" s="78"/>
      <c r="Q181" s="79"/>
      <c r="R181" s="79"/>
      <c r="T181" s="5" t="s">
        <v>158</v>
      </c>
    </row>
    <row r="182" spans="1:20">
      <c r="A182" s="70" t="s">
        <v>158</v>
      </c>
      <c r="B182" s="70" t="s">
        <v>459</v>
      </c>
      <c r="C182" s="70" t="s">
        <v>329</v>
      </c>
      <c r="D182" s="70"/>
      <c r="E182" s="70">
        <v>23</v>
      </c>
      <c r="F182" s="70">
        <v>23</v>
      </c>
      <c r="G182" s="70"/>
      <c r="H182" s="70">
        <f t="shared" si="9"/>
        <v>46</v>
      </c>
      <c r="I182" s="71">
        <v>1207</v>
      </c>
      <c r="J182" s="72">
        <f t="shared" si="8"/>
        <v>55522</v>
      </c>
      <c r="K182" s="72">
        <f t="shared" si="10"/>
        <v>55522</v>
      </c>
      <c r="L182" s="70" t="s">
        <v>15</v>
      </c>
      <c r="M182" s="70" t="s">
        <v>335</v>
      </c>
      <c r="N182" s="82"/>
      <c r="O182" s="77"/>
      <c r="P182" s="78"/>
      <c r="Q182" s="79"/>
      <c r="R182" s="79"/>
      <c r="T182" s="5" t="s">
        <v>159</v>
      </c>
    </row>
    <row r="183" spans="1:20">
      <c r="A183" s="70" t="s">
        <v>158</v>
      </c>
      <c r="B183" s="70" t="s">
        <v>460</v>
      </c>
      <c r="C183" s="70" t="s">
        <v>329</v>
      </c>
      <c r="D183" s="70"/>
      <c r="E183" s="70"/>
      <c r="F183" s="70">
        <v>19</v>
      </c>
      <c r="G183" s="70">
        <v>19</v>
      </c>
      <c r="H183" s="70">
        <f t="shared" si="9"/>
        <v>38</v>
      </c>
      <c r="I183" s="71">
        <v>4503.57</v>
      </c>
      <c r="J183" s="72">
        <f t="shared" si="8"/>
        <v>171135.65999999997</v>
      </c>
      <c r="K183" s="72">
        <f t="shared" si="10"/>
        <v>171135.65999999997</v>
      </c>
      <c r="L183" s="70" t="s">
        <v>14</v>
      </c>
      <c r="M183" s="70" t="s">
        <v>335</v>
      </c>
      <c r="N183" s="82"/>
      <c r="O183" s="77"/>
      <c r="P183" s="78"/>
      <c r="Q183" s="79"/>
      <c r="R183" s="79"/>
      <c r="T183" s="5" t="s">
        <v>160</v>
      </c>
    </row>
    <row r="184" spans="1:20">
      <c r="A184" s="70" t="s">
        <v>158</v>
      </c>
      <c r="B184" s="70" t="s">
        <v>379</v>
      </c>
      <c r="C184" s="70" t="s">
        <v>329</v>
      </c>
      <c r="D184" s="70"/>
      <c r="E184" s="70"/>
      <c r="F184" s="70"/>
      <c r="G184" s="70">
        <v>10</v>
      </c>
      <c r="H184" s="70">
        <f t="shared" si="9"/>
        <v>10</v>
      </c>
      <c r="I184" s="71">
        <v>7850</v>
      </c>
      <c r="J184" s="72">
        <f t="shared" si="8"/>
        <v>78500</v>
      </c>
      <c r="K184" s="72">
        <f t="shared" si="10"/>
        <v>78500</v>
      </c>
      <c r="L184" s="70" t="s">
        <v>14</v>
      </c>
      <c r="M184" s="70" t="s">
        <v>335</v>
      </c>
      <c r="N184" s="82"/>
      <c r="O184" s="77"/>
      <c r="P184" s="78"/>
      <c r="Q184" s="79"/>
      <c r="R184" s="79"/>
      <c r="T184" s="5" t="s">
        <v>161</v>
      </c>
    </row>
    <row r="185" spans="1:20">
      <c r="A185" s="70" t="s">
        <v>156</v>
      </c>
      <c r="B185" s="70" t="s">
        <v>492</v>
      </c>
      <c r="C185" s="70" t="s">
        <v>329</v>
      </c>
      <c r="D185" s="70"/>
      <c r="E185" s="70"/>
      <c r="F185" s="70">
        <v>30</v>
      </c>
      <c r="G185" s="70"/>
      <c r="H185" s="70">
        <f t="shared" si="9"/>
        <v>30</v>
      </c>
      <c r="I185" s="71">
        <v>30288.14</v>
      </c>
      <c r="J185" s="72">
        <f t="shared" si="8"/>
        <v>908644.2</v>
      </c>
      <c r="K185" s="72">
        <f t="shared" si="10"/>
        <v>908644.2</v>
      </c>
      <c r="L185" s="70" t="s">
        <v>15</v>
      </c>
      <c r="M185" s="70" t="s">
        <v>335</v>
      </c>
      <c r="N185" s="82"/>
      <c r="O185" s="77"/>
      <c r="P185" s="78"/>
      <c r="Q185" s="79"/>
      <c r="R185" s="79"/>
      <c r="T185" s="5"/>
    </row>
    <row r="186" spans="1:20" ht="21.75" customHeight="1">
      <c r="A186" s="70" t="s">
        <v>156</v>
      </c>
      <c r="B186" s="70" t="s">
        <v>494</v>
      </c>
      <c r="C186" s="70" t="s">
        <v>329</v>
      </c>
      <c r="D186" s="70"/>
      <c r="E186" s="70">
        <v>30</v>
      </c>
      <c r="F186" s="70"/>
      <c r="G186" s="70"/>
      <c r="H186" s="70">
        <f t="shared" si="9"/>
        <v>30</v>
      </c>
      <c r="I186" s="71">
        <v>20117.12</v>
      </c>
      <c r="J186" s="72">
        <f t="shared" si="8"/>
        <v>603513.59999999998</v>
      </c>
      <c r="K186" s="72">
        <f t="shared" si="10"/>
        <v>603513.59999999998</v>
      </c>
      <c r="L186" s="70" t="s">
        <v>17</v>
      </c>
      <c r="M186" s="70" t="s">
        <v>335</v>
      </c>
      <c r="N186" s="82"/>
      <c r="O186" s="77"/>
      <c r="P186" s="78"/>
      <c r="Q186" s="79"/>
      <c r="R186" s="79"/>
      <c r="T186" s="5"/>
    </row>
    <row r="187" spans="1:20" ht="18" customHeight="1">
      <c r="A187" s="70" t="s">
        <v>156</v>
      </c>
      <c r="B187" s="70" t="s">
        <v>495</v>
      </c>
      <c r="C187" s="70" t="s">
        <v>329</v>
      </c>
      <c r="D187" s="70"/>
      <c r="E187" s="70"/>
      <c r="F187" s="70">
        <v>34</v>
      </c>
      <c r="G187" s="70"/>
      <c r="H187" s="70">
        <f t="shared" si="9"/>
        <v>34</v>
      </c>
      <c r="I187" s="71">
        <v>50000</v>
      </c>
      <c r="J187" s="72">
        <f t="shared" si="8"/>
        <v>1700000</v>
      </c>
      <c r="K187" s="72">
        <f t="shared" si="10"/>
        <v>1700000</v>
      </c>
      <c r="L187" s="70" t="s">
        <v>17</v>
      </c>
      <c r="M187" s="70" t="s">
        <v>335</v>
      </c>
      <c r="N187" s="82"/>
      <c r="O187" s="77"/>
      <c r="P187" s="78"/>
      <c r="Q187" s="79"/>
      <c r="R187" s="79"/>
      <c r="T187" s="5"/>
    </row>
    <row r="188" spans="1:20">
      <c r="A188" s="70" t="s">
        <v>156</v>
      </c>
      <c r="B188" s="70" t="s">
        <v>496</v>
      </c>
      <c r="C188" s="70" t="s">
        <v>329</v>
      </c>
      <c r="D188" s="70"/>
      <c r="E188" s="70"/>
      <c r="F188" s="70">
        <v>5</v>
      </c>
      <c r="G188" s="70"/>
      <c r="H188" s="70">
        <f t="shared" si="9"/>
        <v>5</v>
      </c>
      <c r="I188" s="71">
        <v>25000</v>
      </c>
      <c r="J188" s="72">
        <f t="shared" si="8"/>
        <v>125000</v>
      </c>
      <c r="K188" s="72">
        <f t="shared" si="10"/>
        <v>125000</v>
      </c>
      <c r="L188" s="70" t="s">
        <v>14</v>
      </c>
      <c r="M188" s="70" t="s">
        <v>335</v>
      </c>
      <c r="N188" s="82"/>
      <c r="O188" s="77"/>
      <c r="P188" s="78"/>
      <c r="Q188" s="79"/>
      <c r="R188" s="79"/>
      <c r="T188" s="5"/>
    </row>
    <row r="189" spans="1:20">
      <c r="A189" s="70" t="s">
        <v>156</v>
      </c>
      <c r="B189" s="70" t="s">
        <v>497</v>
      </c>
      <c r="C189" s="70" t="s">
        <v>329</v>
      </c>
      <c r="D189" s="70"/>
      <c r="E189" s="70"/>
      <c r="F189" s="70">
        <v>10</v>
      </c>
      <c r="G189" s="70"/>
      <c r="H189" s="70">
        <f t="shared" si="9"/>
        <v>10</v>
      </c>
      <c r="I189" s="71">
        <v>350000</v>
      </c>
      <c r="J189" s="72">
        <f t="shared" si="8"/>
        <v>3500000</v>
      </c>
      <c r="K189" s="72">
        <f t="shared" si="10"/>
        <v>3500000</v>
      </c>
      <c r="L189" s="70" t="s">
        <v>14</v>
      </c>
      <c r="M189" s="70" t="s">
        <v>335</v>
      </c>
      <c r="N189" s="82"/>
      <c r="O189" s="77"/>
      <c r="P189" s="78"/>
      <c r="Q189" s="79"/>
      <c r="R189" s="79"/>
      <c r="T189" s="5"/>
    </row>
    <row r="190" spans="1:20">
      <c r="A190" s="70" t="s">
        <v>156</v>
      </c>
      <c r="B190" s="70" t="s">
        <v>498</v>
      </c>
      <c r="C190" s="70" t="s">
        <v>329</v>
      </c>
      <c r="D190" s="70"/>
      <c r="E190" s="70">
        <v>4</v>
      </c>
      <c r="F190" s="70"/>
      <c r="G190" s="70"/>
      <c r="H190" s="70">
        <f t="shared" si="9"/>
        <v>4</v>
      </c>
      <c r="I190" s="71">
        <v>20117.12</v>
      </c>
      <c r="J190" s="72">
        <f t="shared" si="8"/>
        <v>80468.479999999996</v>
      </c>
      <c r="K190" s="72">
        <f t="shared" si="10"/>
        <v>80468.479999999996</v>
      </c>
      <c r="L190" s="70" t="s">
        <v>14</v>
      </c>
      <c r="M190" s="70" t="s">
        <v>335</v>
      </c>
      <c r="N190" s="82"/>
      <c r="O190" s="77"/>
      <c r="P190" s="78"/>
      <c r="Q190" s="79"/>
      <c r="R190" s="79"/>
      <c r="T190" s="5"/>
    </row>
    <row r="191" spans="1:20">
      <c r="A191" s="70" t="s">
        <v>156</v>
      </c>
      <c r="B191" s="70" t="s">
        <v>499</v>
      </c>
      <c r="C191" s="70" t="s">
        <v>329</v>
      </c>
      <c r="D191" s="70"/>
      <c r="E191" s="70"/>
      <c r="F191" s="70"/>
      <c r="G191" s="70">
        <v>10</v>
      </c>
      <c r="H191" s="70">
        <f t="shared" si="9"/>
        <v>10</v>
      </c>
      <c r="I191" s="71">
        <v>20117.12</v>
      </c>
      <c r="J191" s="72">
        <f t="shared" si="8"/>
        <v>201171.19999999998</v>
      </c>
      <c r="K191" s="72">
        <f t="shared" si="10"/>
        <v>201171.19999999998</v>
      </c>
      <c r="L191" s="70" t="s">
        <v>14</v>
      </c>
      <c r="M191" s="70" t="s">
        <v>335</v>
      </c>
      <c r="N191" s="82"/>
      <c r="O191" s="77"/>
      <c r="P191" s="78"/>
      <c r="Q191" s="79"/>
      <c r="R191" s="79"/>
      <c r="T191" s="5"/>
    </row>
    <row r="192" spans="1:20">
      <c r="A192" s="70" t="s">
        <v>156</v>
      </c>
      <c r="B192" s="70" t="s">
        <v>500</v>
      </c>
      <c r="C192" s="70" t="s">
        <v>329</v>
      </c>
      <c r="D192" s="70"/>
      <c r="E192" s="70"/>
      <c r="F192" s="70"/>
      <c r="G192" s="70">
        <v>5</v>
      </c>
      <c r="H192" s="70">
        <f t="shared" si="9"/>
        <v>5</v>
      </c>
      <c r="I192" s="71">
        <v>45000</v>
      </c>
      <c r="J192" s="72">
        <f t="shared" si="8"/>
        <v>225000</v>
      </c>
      <c r="K192" s="72">
        <f t="shared" si="10"/>
        <v>225000</v>
      </c>
      <c r="L192" s="70" t="s">
        <v>14</v>
      </c>
      <c r="M192" s="70" t="s">
        <v>335</v>
      </c>
      <c r="N192" s="82"/>
      <c r="O192" s="77"/>
      <c r="P192" s="78"/>
      <c r="Q192" s="79"/>
      <c r="R192" s="79"/>
      <c r="T192" s="5"/>
    </row>
    <row r="193" spans="1:20">
      <c r="A193" s="70" t="s">
        <v>156</v>
      </c>
      <c r="B193" s="70" t="s">
        <v>501</v>
      </c>
      <c r="C193" s="70" t="s">
        <v>329</v>
      </c>
      <c r="D193" s="70"/>
      <c r="E193" s="70">
        <v>17</v>
      </c>
      <c r="F193" s="70">
        <v>16</v>
      </c>
      <c r="G193" s="70">
        <v>15</v>
      </c>
      <c r="H193" s="70">
        <f t="shared" si="9"/>
        <v>48</v>
      </c>
      <c r="I193" s="71">
        <v>45</v>
      </c>
      <c r="J193" s="72">
        <f t="shared" si="8"/>
        <v>2160</v>
      </c>
      <c r="K193" s="72">
        <f t="shared" si="10"/>
        <v>2160</v>
      </c>
      <c r="L193" s="70" t="s">
        <v>15</v>
      </c>
      <c r="M193" s="70" t="s">
        <v>335</v>
      </c>
      <c r="N193" s="82"/>
      <c r="O193" s="77"/>
      <c r="P193" s="78"/>
      <c r="Q193" s="79"/>
      <c r="R193" s="79"/>
      <c r="T193" s="5"/>
    </row>
    <row r="194" spans="1:20">
      <c r="A194" s="70" t="s">
        <v>156</v>
      </c>
      <c r="B194" s="70" t="s">
        <v>695</v>
      </c>
      <c r="C194" s="70" t="s">
        <v>329</v>
      </c>
      <c r="D194" s="70">
        <v>18</v>
      </c>
      <c r="E194" s="70">
        <v>18</v>
      </c>
      <c r="F194" s="70">
        <v>18</v>
      </c>
      <c r="G194" s="70">
        <v>18</v>
      </c>
      <c r="H194" s="70">
        <f t="shared" si="9"/>
        <v>72</v>
      </c>
      <c r="I194" s="71">
        <v>600</v>
      </c>
      <c r="J194" s="72">
        <f t="shared" si="8"/>
        <v>43200</v>
      </c>
      <c r="K194" s="72">
        <f t="shared" si="10"/>
        <v>43200</v>
      </c>
      <c r="L194" s="70" t="s">
        <v>15</v>
      </c>
      <c r="M194" s="70" t="s">
        <v>335</v>
      </c>
      <c r="N194" s="82"/>
      <c r="O194" s="77"/>
      <c r="P194" s="78"/>
      <c r="Q194" s="79"/>
      <c r="R194" s="79"/>
      <c r="T194" s="5"/>
    </row>
    <row r="195" spans="1:20">
      <c r="A195" s="70" t="s">
        <v>156</v>
      </c>
      <c r="B195" s="70" t="s">
        <v>857</v>
      </c>
      <c r="C195" s="70" t="s">
        <v>329</v>
      </c>
      <c r="D195" s="70">
        <v>5</v>
      </c>
      <c r="E195" s="70">
        <v>5</v>
      </c>
      <c r="F195" s="70">
        <v>5</v>
      </c>
      <c r="G195" s="70">
        <v>5</v>
      </c>
      <c r="H195" s="70">
        <f t="shared" si="9"/>
        <v>20</v>
      </c>
      <c r="I195" s="71">
        <v>450</v>
      </c>
      <c r="J195" s="72">
        <f t="shared" si="8"/>
        <v>9000</v>
      </c>
      <c r="K195" s="72">
        <f t="shared" si="10"/>
        <v>9000</v>
      </c>
      <c r="L195" s="70" t="s">
        <v>15</v>
      </c>
      <c r="M195" s="70" t="s">
        <v>335</v>
      </c>
      <c r="N195" s="82"/>
      <c r="O195" s="77"/>
      <c r="P195" s="78"/>
      <c r="Q195" s="79"/>
      <c r="R195" s="79"/>
      <c r="T195" s="5"/>
    </row>
    <row r="196" spans="1:20">
      <c r="A196" s="70" t="s">
        <v>156</v>
      </c>
      <c r="B196" s="70" t="s">
        <v>502</v>
      </c>
      <c r="C196" s="70" t="s">
        <v>329</v>
      </c>
      <c r="D196" s="70">
        <v>8</v>
      </c>
      <c r="E196" s="70">
        <v>8</v>
      </c>
      <c r="F196" s="70">
        <v>8</v>
      </c>
      <c r="G196" s="70">
        <v>8</v>
      </c>
      <c r="H196" s="70">
        <f t="shared" si="9"/>
        <v>32</v>
      </c>
      <c r="I196" s="71">
        <v>350</v>
      </c>
      <c r="J196" s="72">
        <f t="shared" si="8"/>
        <v>11200</v>
      </c>
      <c r="K196" s="72">
        <f t="shared" si="10"/>
        <v>11200</v>
      </c>
      <c r="L196" s="70" t="s">
        <v>15</v>
      </c>
      <c r="M196" s="70" t="s">
        <v>335</v>
      </c>
      <c r="N196" s="82"/>
      <c r="O196" s="77"/>
      <c r="P196" s="78"/>
      <c r="Q196" s="79"/>
      <c r="R196" s="79"/>
      <c r="T196" s="5"/>
    </row>
    <row r="197" spans="1:20">
      <c r="A197" s="70" t="s">
        <v>156</v>
      </c>
      <c r="B197" s="70" t="s">
        <v>505</v>
      </c>
      <c r="C197" s="70" t="s">
        <v>329</v>
      </c>
      <c r="D197" s="70">
        <v>1</v>
      </c>
      <c r="E197" s="70"/>
      <c r="F197" s="70"/>
      <c r="G197" s="70"/>
      <c r="H197" s="70">
        <f t="shared" si="9"/>
        <v>1</v>
      </c>
      <c r="I197" s="71">
        <v>268000</v>
      </c>
      <c r="J197" s="72">
        <f t="shared" si="8"/>
        <v>268000</v>
      </c>
      <c r="K197" s="72">
        <f t="shared" si="10"/>
        <v>268000</v>
      </c>
      <c r="L197" s="70" t="s">
        <v>14</v>
      </c>
      <c r="M197" s="70" t="s">
        <v>335</v>
      </c>
      <c r="N197" s="82"/>
      <c r="O197" s="77"/>
      <c r="P197" s="78"/>
      <c r="Q197" s="79"/>
      <c r="R197" s="79"/>
      <c r="T197" s="5" t="s">
        <v>176</v>
      </c>
    </row>
    <row r="198" spans="1:20">
      <c r="A198" s="70" t="s">
        <v>156</v>
      </c>
      <c r="B198" s="70" t="s">
        <v>786</v>
      </c>
      <c r="C198" s="70" t="s">
        <v>329</v>
      </c>
      <c r="D198" s="70">
        <v>180</v>
      </c>
      <c r="E198" s="70">
        <v>180</v>
      </c>
      <c r="F198" s="70">
        <v>180</v>
      </c>
      <c r="G198" s="70">
        <v>180</v>
      </c>
      <c r="H198" s="70">
        <f t="shared" si="9"/>
        <v>720</v>
      </c>
      <c r="I198" s="71">
        <v>3350</v>
      </c>
      <c r="J198" s="72">
        <f t="shared" si="8"/>
        <v>2412000</v>
      </c>
      <c r="K198" s="72">
        <f t="shared" si="10"/>
        <v>2412000</v>
      </c>
      <c r="L198" s="70" t="s">
        <v>14</v>
      </c>
      <c r="M198" s="70" t="s">
        <v>335</v>
      </c>
      <c r="N198" s="82"/>
      <c r="O198" s="77"/>
      <c r="P198" s="78"/>
      <c r="Q198" s="79"/>
      <c r="R198" s="79"/>
      <c r="T198" s="5" t="s">
        <v>177</v>
      </c>
    </row>
    <row r="199" spans="1:20">
      <c r="A199" s="70" t="s">
        <v>156</v>
      </c>
      <c r="B199" s="70" t="s">
        <v>787</v>
      </c>
      <c r="C199" s="70" t="s">
        <v>329</v>
      </c>
      <c r="D199" s="70">
        <v>12</v>
      </c>
      <c r="E199" s="70">
        <v>12</v>
      </c>
      <c r="F199" s="70">
        <v>12</v>
      </c>
      <c r="G199" s="70">
        <v>12</v>
      </c>
      <c r="H199" s="70">
        <f t="shared" si="9"/>
        <v>48</v>
      </c>
      <c r="I199" s="71">
        <v>3250</v>
      </c>
      <c r="J199" s="72">
        <f t="shared" si="8"/>
        <v>156000</v>
      </c>
      <c r="K199" s="72">
        <f t="shared" si="10"/>
        <v>156000</v>
      </c>
      <c r="L199" s="70" t="s">
        <v>15</v>
      </c>
      <c r="M199" s="70" t="s">
        <v>335</v>
      </c>
      <c r="N199" s="82"/>
      <c r="O199" s="77"/>
      <c r="P199" s="78"/>
      <c r="Q199" s="79"/>
      <c r="R199" s="79"/>
      <c r="T199" s="5" t="s">
        <v>178</v>
      </c>
    </row>
    <row r="200" spans="1:20">
      <c r="A200" s="70" t="s">
        <v>156</v>
      </c>
      <c r="B200" s="70" t="s">
        <v>788</v>
      </c>
      <c r="C200" s="70" t="s">
        <v>329</v>
      </c>
      <c r="D200" s="70">
        <v>18</v>
      </c>
      <c r="E200" s="70">
        <v>18</v>
      </c>
      <c r="F200" s="70">
        <v>18</v>
      </c>
      <c r="G200" s="70">
        <v>18</v>
      </c>
      <c r="H200" s="70">
        <f t="shared" si="9"/>
        <v>72</v>
      </c>
      <c r="I200" s="71">
        <v>970</v>
      </c>
      <c r="J200" s="72">
        <f t="shared" si="8"/>
        <v>69840</v>
      </c>
      <c r="K200" s="72">
        <f t="shared" si="10"/>
        <v>69840</v>
      </c>
      <c r="L200" s="70" t="s">
        <v>15</v>
      </c>
      <c r="M200" s="70" t="s">
        <v>335</v>
      </c>
      <c r="N200" s="82"/>
      <c r="O200" s="77"/>
      <c r="P200" s="78"/>
      <c r="Q200" s="79"/>
      <c r="R200" s="79"/>
      <c r="T200" s="5" t="s">
        <v>179</v>
      </c>
    </row>
    <row r="201" spans="1:20">
      <c r="A201" s="70" t="s">
        <v>156</v>
      </c>
      <c r="B201" s="70" t="s">
        <v>789</v>
      </c>
      <c r="C201" s="70" t="s">
        <v>329</v>
      </c>
      <c r="D201" s="70">
        <v>18</v>
      </c>
      <c r="E201" s="70">
        <v>18</v>
      </c>
      <c r="F201" s="70">
        <v>18</v>
      </c>
      <c r="G201" s="70">
        <v>18</v>
      </c>
      <c r="H201" s="70">
        <f t="shared" si="9"/>
        <v>72</v>
      </c>
      <c r="I201" s="71">
        <v>1730</v>
      </c>
      <c r="J201" s="72">
        <f t="shared" si="8"/>
        <v>124560</v>
      </c>
      <c r="K201" s="72">
        <f t="shared" si="10"/>
        <v>124560</v>
      </c>
      <c r="L201" s="70" t="s">
        <v>15</v>
      </c>
      <c r="M201" s="70" t="s">
        <v>335</v>
      </c>
      <c r="N201" s="82"/>
      <c r="O201" s="77"/>
      <c r="P201" s="78"/>
      <c r="Q201" s="79"/>
      <c r="R201" s="79"/>
      <c r="T201" s="5" t="s">
        <v>180</v>
      </c>
    </row>
    <row r="202" spans="1:20">
      <c r="A202" s="70" t="s">
        <v>156</v>
      </c>
      <c r="B202" s="70" t="s">
        <v>790</v>
      </c>
      <c r="C202" s="70" t="s">
        <v>329</v>
      </c>
      <c r="D202" s="70">
        <v>8</v>
      </c>
      <c r="E202" s="70">
        <v>8</v>
      </c>
      <c r="F202" s="70">
        <v>8</v>
      </c>
      <c r="G202" s="70">
        <v>8</v>
      </c>
      <c r="H202" s="70">
        <f t="shared" si="9"/>
        <v>32</v>
      </c>
      <c r="I202" s="71">
        <v>1173</v>
      </c>
      <c r="J202" s="72">
        <f t="shared" si="8"/>
        <v>37536</v>
      </c>
      <c r="K202" s="72">
        <f t="shared" si="10"/>
        <v>37536</v>
      </c>
      <c r="L202" s="70" t="s">
        <v>15</v>
      </c>
      <c r="M202" s="70" t="s">
        <v>335</v>
      </c>
      <c r="N202" s="82"/>
      <c r="O202" s="77"/>
      <c r="P202" s="78"/>
      <c r="Q202" s="79"/>
      <c r="R202" s="79"/>
      <c r="T202" s="5"/>
    </row>
    <row r="203" spans="1:20">
      <c r="A203" s="70" t="s">
        <v>156</v>
      </c>
      <c r="B203" s="70" t="s">
        <v>791</v>
      </c>
      <c r="C203" s="70" t="s">
        <v>329</v>
      </c>
      <c r="D203" s="70">
        <v>8</v>
      </c>
      <c r="E203" s="70">
        <v>8</v>
      </c>
      <c r="F203" s="70">
        <v>8</v>
      </c>
      <c r="G203" s="70">
        <v>8</v>
      </c>
      <c r="H203" s="70">
        <f t="shared" si="9"/>
        <v>32</v>
      </c>
      <c r="I203" s="71">
        <v>1173</v>
      </c>
      <c r="J203" s="72">
        <f t="shared" si="8"/>
        <v>37536</v>
      </c>
      <c r="K203" s="72">
        <f t="shared" si="10"/>
        <v>37536</v>
      </c>
      <c r="L203" s="70" t="s">
        <v>15</v>
      </c>
      <c r="M203" s="70" t="s">
        <v>335</v>
      </c>
      <c r="N203" s="82"/>
      <c r="O203" s="77"/>
      <c r="P203" s="78"/>
      <c r="Q203" s="79"/>
      <c r="R203" s="79"/>
      <c r="T203" s="5"/>
    </row>
    <row r="204" spans="1:20">
      <c r="A204" s="70" t="s">
        <v>156</v>
      </c>
      <c r="B204" s="70" t="s">
        <v>792</v>
      </c>
      <c r="C204" s="70" t="s">
        <v>329</v>
      </c>
      <c r="D204" s="70">
        <v>12</v>
      </c>
      <c r="E204" s="70">
        <v>12</v>
      </c>
      <c r="F204" s="70">
        <v>12</v>
      </c>
      <c r="G204" s="70">
        <v>12</v>
      </c>
      <c r="H204" s="70">
        <f t="shared" si="9"/>
        <v>48</v>
      </c>
      <c r="I204" s="71">
        <v>1077.5999999999999</v>
      </c>
      <c r="J204" s="72">
        <f t="shared" si="8"/>
        <v>51724.799999999996</v>
      </c>
      <c r="K204" s="72">
        <f t="shared" si="10"/>
        <v>51724.799999999996</v>
      </c>
      <c r="L204" s="70" t="s">
        <v>15</v>
      </c>
      <c r="M204" s="70" t="s">
        <v>335</v>
      </c>
      <c r="N204" s="82"/>
      <c r="O204" s="77"/>
      <c r="P204" s="78"/>
      <c r="Q204" s="79"/>
      <c r="R204" s="79"/>
      <c r="T204" s="5"/>
    </row>
    <row r="205" spans="1:20">
      <c r="A205" s="70" t="s">
        <v>156</v>
      </c>
      <c r="B205" s="70" t="s">
        <v>793</v>
      </c>
      <c r="C205" s="70" t="s">
        <v>329</v>
      </c>
      <c r="D205" s="70">
        <v>12</v>
      </c>
      <c r="E205" s="70">
        <v>12</v>
      </c>
      <c r="F205" s="70">
        <v>12</v>
      </c>
      <c r="G205" s="70">
        <v>12</v>
      </c>
      <c r="H205" s="70">
        <f t="shared" si="9"/>
        <v>48</v>
      </c>
      <c r="I205" s="71">
        <v>2225</v>
      </c>
      <c r="J205" s="72">
        <f t="shared" ref="J205:J268" si="11">H205*I205</f>
        <v>106800</v>
      </c>
      <c r="K205" s="72">
        <f t="shared" si="10"/>
        <v>106800</v>
      </c>
      <c r="L205" s="70" t="s">
        <v>15</v>
      </c>
      <c r="M205" s="70" t="s">
        <v>335</v>
      </c>
      <c r="N205" s="82"/>
      <c r="O205" s="77"/>
      <c r="P205" s="78"/>
      <c r="Q205" s="79"/>
      <c r="R205" s="79"/>
      <c r="T205" s="5"/>
    </row>
    <row r="206" spans="1:20">
      <c r="A206" s="70" t="s">
        <v>156</v>
      </c>
      <c r="B206" s="70" t="s">
        <v>794</v>
      </c>
      <c r="C206" s="70" t="s">
        <v>329</v>
      </c>
      <c r="D206" s="70">
        <v>6</v>
      </c>
      <c r="E206" s="70">
        <v>6</v>
      </c>
      <c r="F206" s="70">
        <v>6</v>
      </c>
      <c r="G206" s="70">
        <v>6</v>
      </c>
      <c r="H206" s="70">
        <f t="shared" ref="H206:H269" si="12">D206+E206+F206+G206</f>
        <v>24</v>
      </c>
      <c r="I206" s="71">
        <v>2200</v>
      </c>
      <c r="J206" s="72">
        <f t="shared" si="11"/>
        <v>52800</v>
      </c>
      <c r="K206" s="72">
        <f t="shared" si="10"/>
        <v>52800</v>
      </c>
      <c r="L206" s="70" t="s">
        <v>14</v>
      </c>
      <c r="M206" s="70" t="s">
        <v>335</v>
      </c>
      <c r="N206" s="82"/>
      <c r="O206" s="77"/>
      <c r="P206" s="78"/>
      <c r="Q206" s="79"/>
      <c r="R206" s="79"/>
      <c r="T206" s="5"/>
    </row>
    <row r="207" spans="1:20">
      <c r="A207" s="70" t="s">
        <v>156</v>
      </c>
      <c r="B207" s="70" t="s">
        <v>795</v>
      </c>
      <c r="C207" s="70" t="s">
        <v>329</v>
      </c>
      <c r="D207" s="70">
        <v>1</v>
      </c>
      <c r="E207" s="70">
        <v>1</v>
      </c>
      <c r="F207" s="70">
        <v>1</v>
      </c>
      <c r="G207" s="70">
        <v>1</v>
      </c>
      <c r="H207" s="70">
        <f t="shared" si="12"/>
        <v>4</v>
      </c>
      <c r="I207" s="71">
        <v>3362</v>
      </c>
      <c r="J207" s="72">
        <f t="shared" si="11"/>
        <v>13448</v>
      </c>
      <c r="K207" s="72">
        <f t="shared" si="10"/>
        <v>13448</v>
      </c>
      <c r="L207" s="70" t="s">
        <v>15</v>
      </c>
      <c r="M207" s="70" t="s">
        <v>335</v>
      </c>
      <c r="N207" s="82"/>
      <c r="O207" s="77"/>
      <c r="P207" s="78"/>
      <c r="Q207" s="79"/>
      <c r="R207" s="79"/>
      <c r="T207" s="5"/>
    </row>
    <row r="208" spans="1:20">
      <c r="A208" s="70" t="s">
        <v>156</v>
      </c>
      <c r="B208" s="70" t="s">
        <v>811</v>
      </c>
      <c r="C208" s="70" t="s">
        <v>329</v>
      </c>
      <c r="D208" s="70">
        <v>1</v>
      </c>
      <c r="E208" s="70">
        <v>1</v>
      </c>
      <c r="F208" s="70">
        <v>1</v>
      </c>
      <c r="G208" s="70">
        <v>1</v>
      </c>
      <c r="H208" s="70">
        <f t="shared" si="12"/>
        <v>4</v>
      </c>
      <c r="I208" s="71">
        <v>1112</v>
      </c>
      <c r="J208" s="72">
        <f t="shared" si="11"/>
        <v>4448</v>
      </c>
      <c r="K208" s="72">
        <f t="shared" si="10"/>
        <v>4448</v>
      </c>
      <c r="L208" s="70" t="s">
        <v>15</v>
      </c>
      <c r="M208" s="70" t="s">
        <v>335</v>
      </c>
      <c r="N208" s="82"/>
      <c r="O208" s="77"/>
      <c r="P208" s="78"/>
      <c r="Q208" s="79"/>
      <c r="R208" s="79"/>
      <c r="T208" s="5"/>
    </row>
    <row r="209" spans="1:20">
      <c r="A209" s="70" t="s">
        <v>156</v>
      </c>
      <c r="B209" s="70" t="s">
        <v>796</v>
      </c>
      <c r="C209" s="70" t="s">
        <v>329</v>
      </c>
      <c r="D209" s="70">
        <v>1</v>
      </c>
      <c r="E209" s="70">
        <v>1</v>
      </c>
      <c r="F209" s="70">
        <v>1</v>
      </c>
      <c r="G209" s="70">
        <v>1</v>
      </c>
      <c r="H209" s="70">
        <f t="shared" si="12"/>
        <v>4</v>
      </c>
      <c r="I209" s="71">
        <v>2599</v>
      </c>
      <c r="J209" s="72">
        <f t="shared" si="11"/>
        <v>10396</v>
      </c>
      <c r="K209" s="72">
        <f t="shared" si="10"/>
        <v>10396</v>
      </c>
      <c r="L209" s="70" t="s">
        <v>15</v>
      </c>
      <c r="M209" s="70" t="s">
        <v>335</v>
      </c>
      <c r="N209" s="82"/>
      <c r="O209" s="77"/>
      <c r="P209" s="78"/>
      <c r="Q209" s="79"/>
      <c r="R209" s="79"/>
      <c r="T209" s="5"/>
    </row>
    <row r="210" spans="1:20">
      <c r="A210" s="70" t="s">
        <v>156</v>
      </c>
      <c r="B210" s="70" t="s">
        <v>797</v>
      </c>
      <c r="C210" s="70" t="s">
        <v>329</v>
      </c>
      <c r="D210" s="70">
        <v>1</v>
      </c>
      <c r="E210" s="70">
        <v>1</v>
      </c>
      <c r="F210" s="70">
        <v>1</v>
      </c>
      <c r="G210" s="70">
        <v>1</v>
      </c>
      <c r="H210" s="70">
        <f t="shared" si="12"/>
        <v>4</v>
      </c>
      <c r="I210" s="71">
        <v>2599</v>
      </c>
      <c r="J210" s="72">
        <f t="shared" si="11"/>
        <v>10396</v>
      </c>
      <c r="K210" s="72">
        <f t="shared" si="10"/>
        <v>10396</v>
      </c>
      <c r="L210" s="70" t="s">
        <v>15</v>
      </c>
      <c r="M210" s="70" t="s">
        <v>335</v>
      </c>
      <c r="N210" s="82"/>
      <c r="O210" s="77"/>
      <c r="P210" s="78"/>
      <c r="Q210" s="79"/>
      <c r="R210" s="79"/>
      <c r="T210" s="5"/>
    </row>
    <row r="211" spans="1:20">
      <c r="A211" s="70" t="s">
        <v>156</v>
      </c>
      <c r="B211" s="70" t="s">
        <v>798</v>
      </c>
      <c r="C211" s="70" t="s">
        <v>329</v>
      </c>
      <c r="D211" s="70">
        <v>24</v>
      </c>
      <c r="E211" s="70">
        <v>24</v>
      </c>
      <c r="F211" s="70">
        <v>24</v>
      </c>
      <c r="G211" s="70">
        <v>24</v>
      </c>
      <c r="H211" s="70">
        <f t="shared" si="12"/>
        <v>96</v>
      </c>
      <c r="I211" s="71">
        <v>479.97</v>
      </c>
      <c r="J211" s="72">
        <f t="shared" si="11"/>
        <v>46077.120000000003</v>
      </c>
      <c r="K211" s="72">
        <f t="shared" si="10"/>
        <v>46077.120000000003</v>
      </c>
      <c r="L211" s="70" t="s">
        <v>15</v>
      </c>
      <c r="M211" s="70" t="s">
        <v>335</v>
      </c>
      <c r="N211" s="82"/>
      <c r="O211" s="77"/>
      <c r="P211" s="78"/>
      <c r="Q211" s="79"/>
      <c r="R211" s="79"/>
      <c r="T211" s="5"/>
    </row>
    <row r="212" spans="1:20">
      <c r="A212" s="70" t="s">
        <v>156</v>
      </c>
      <c r="B212" s="70" t="s">
        <v>799</v>
      </c>
      <c r="C212" s="70" t="s">
        <v>329</v>
      </c>
      <c r="D212" s="70">
        <v>24</v>
      </c>
      <c r="E212" s="70">
        <v>24</v>
      </c>
      <c r="F212" s="70">
        <v>24</v>
      </c>
      <c r="G212" s="70">
        <v>24</v>
      </c>
      <c r="H212" s="70">
        <f t="shared" si="12"/>
        <v>96</v>
      </c>
      <c r="I212" s="71">
        <v>609.07000000000005</v>
      </c>
      <c r="J212" s="72">
        <f t="shared" si="11"/>
        <v>58470.720000000001</v>
      </c>
      <c r="K212" s="72">
        <f t="shared" si="10"/>
        <v>58470.720000000001</v>
      </c>
      <c r="L212" s="70" t="s">
        <v>15</v>
      </c>
      <c r="M212" s="70" t="s">
        <v>335</v>
      </c>
      <c r="N212" s="82"/>
      <c r="O212" s="77"/>
      <c r="P212" s="78"/>
      <c r="Q212" s="79"/>
      <c r="R212" s="79"/>
      <c r="T212" s="5"/>
    </row>
    <row r="213" spans="1:20">
      <c r="A213" s="70" t="s">
        <v>156</v>
      </c>
      <c r="B213" s="70" t="s">
        <v>800</v>
      </c>
      <c r="C213" s="70" t="s">
        <v>329</v>
      </c>
      <c r="D213" s="70">
        <v>6</v>
      </c>
      <c r="E213" s="70">
        <v>6</v>
      </c>
      <c r="F213" s="70">
        <v>6</v>
      </c>
      <c r="G213" s="70">
        <v>6</v>
      </c>
      <c r="H213" s="70">
        <f t="shared" si="12"/>
        <v>24</v>
      </c>
      <c r="I213" s="71">
        <v>1567</v>
      </c>
      <c r="J213" s="72">
        <f t="shared" si="11"/>
        <v>37608</v>
      </c>
      <c r="K213" s="72">
        <f t="shared" si="10"/>
        <v>37608</v>
      </c>
      <c r="L213" s="70" t="s">
        <v>15</v>
      </c>
      <c r="M213" s="70" t="s">
        <v>335</v>
      </c>
      <c r="N213" s="82"/>
      <c r="O213" s="77"/>
      <c r="P213" s="78"/>
      <c r="Q213" s="79"/>
      <c r="R213" s="79"/>
      <c r="T213" s="5"/>
    </row>
    <row r="214" spans="1:20">
      <c r="A214" s="70" t="s">
        <v>156</v>
      </c>
      <c r="B214" s="70" t="s">
        <v>801</v>
      </c>
      <c r="C214" s="70" t="s">
        <v>329</v>
      </c>
      <c r="D214" s="70">
        <v>12</v>
      </c>
      <c r="E214" s="70">
        <v>12</v>
      </c>
      <c r="F214" s="70">
        <v>12</v>
      </c>
      <c r="G214" s="70">
        <v>12</v>
      </c>
      <c r="H214" s="70">
        <f t="shared" si="12"/>
        <v>48</v>
      </c>
      <c r="I214" s="71">
        <v>3017.24</v>
      </c>
      <c r="J214" s="72">
        <f t="shared" si="11"/>
        <v>144827.51999999999</v>
      </c>
      <c r="K214" s="72">
        <f t="shared" si="10"/>
        <v>144827.51999999999</v>
      </c>
      <c r="L214" s="70" t="s">
        <v>14</v>
      </c>
      <c r="M214" s="70" t="s">
        <v>335</v>
      </c>
      <c r="N214" s="82"/>
      <c r="O214" s="77"/>
      <c r="P214" s="78"/>
      <c r="Q214" s="79"/>
      <c r="R214" s="79"/>
      <c r="T214" s="5"/>
    </row>
    <row r="215" spans="1:20">
      <c r="A215" s="70" t="s">
        <v>156</v>
      </c>
      <c r="B215" s="70" t="s">
        <v>802</v>
      </c>
      <c r="C215" s="70" t="s">
        <v>329</v>
      </c>
      <c r="D215" s="70">
        <v>3</v>
      </c>
      <c r="E215" s="70">
        <v>3</v>
      </c>
      <c r="F215" s="70">
        <v>3</v>
      </c>
      <c r="G215" s="70">
        <v>3</v>
      </c>
      <c r="H215" s="70">
        <f t="shared" si="12"/>
        <v>12</v>
      </c>
      <c r="I215" s="71">
        <v>2250</v>
      </c>
      <c r="J215" s="72">
        <f t="shared" si="11"/>
        <v>27000</v>
      </c>
      <c r="K215" s="72">
        <f t="shared" si="10"/>
        <v>27000</v>
      </c>
      <c r="L215" s="70" t="s">
        <v>15</v>
      </c>
      <c r="M215" s="70" t="s">
        <v>335</v>
      </c>
      <c r="N215" s="82"/>
      <c r="O215" s="77"/>
      <c r="P215" s="78"/>
      <c r="Q215" s="79"/>
      <c r="R215" s="79"/>
      <c r="T215" s="5"/>
    </row>
    <row r="216" spans="1:20">
      <c r="A216" s="70" t="s">
        <v>156</v>
      </c>
      <c r="B216" s="70" t="s">
        <v>803</v>
      </c>
      <c r="C216" s="70" t="s">
        <v>329</v>
      </c>
      <c r="D216" s="70">
        <v>3</v>
      </c>
      <c r="E216" s="70">
        <v>3</v>
      </c>
      <c r="F216" s="70">
        <v>3</v>
      </c>
      <c r="G216" s="70">
        <v>3</v>
      </c>
      <c r="H216" s="70">
        <f t="shared" si="12"/>
        <v>12</v>
      </c>
      <c r="I216" s="71">
        <v>5390</v>
      </c>
      <c r="J216" s="72">
        <f t="shared" si="11"/>
        <v>64680</v>
      </c>
      <c r="K216" s="72">
        <f t="shared" si="10"/>
        <v>64680</v>
      </c>
      <c r="L216" s="70" t="s">
        <v>14</v>
      </c>
      <c r="M216" s="70" t="s">
        <v>335</v>
      </c>
      <c r="N216" s="82"/>
      <c r="O216" s="77"/>
      <c r="P216" s="78"/>
      <c r="Q216" s="79"/>
      <c r="R216" s="79"/>
      <c r="T216" s="5"/>
    </row>
    <row r="217" spans="1:20">
      <c r="A217" s="70" t="s">
        <v>156</v>
      </c>
      <c r="B217" s="70" t="s">
        <v>804</v>
      </c>
      <c r="C217" s="70" t="s">
        <v>329</v>
      </c>
      <c r="D217" s="70">
        <v>6</v>
      </c>
      <c r="E217" s="70">
        <v>6</v>
      </c>
      <c r="F217" s="70">
        <v>6</v>
      </c>
      <c r="G217" s="70">
        <v>6</v>
      </c>
      <c r="H217" s="70">
        <f t="shared" si="12"/>
        <v>24</v>
      </c>
      <c r="I217" s="71">
        <v>2460</v>
      </c>
      <c r="J217" s="72">
        <f t="shared" si="11"/>
        <v>59040</v>
      </c>
      <c r="K217" s="72">
        <f t="shared" si="10"/>
        <v>59040</v>
      </c>
      <c r="L217" s="70" t="s">
        <v>14</v>
      </c>
      <c r="M217" s="70" t="s">
        <v>335</v>
      </c>
      <c r="N217" s="82"/>
      <c r="O217" s="77"/>
      <c r="P217" s="78"/>
      <c r="Q217" s="79"/>
      <c r="R217" s="79"/>
      <c r="T217" s="5"/>
    </row>
    <row r="218" spans="1:20">
      <c r="A218" s="70" t="s">
        <v>156</v>
      </c>
      <c r="B218" s="70" t="s">
        <v>805</v>
      </c>
      <c r="C218" s="70" t="s">
        <v>329</v>
      </c>
      <c r="D218" s="70">
        <v>1</v>
      </c>
      <c r="E218" s="70">
        <v>1</v>
      </c>
      <c r="F218" s="70">
        <v>1</v>
      </c>
      <c r="G218" s="70">
        <v>1</v>
      </c>
      <c r="H218" s="70">
        <f t="shared" si="12"/>
        <v>4</v>
      </c>
      <c r="I218" s="71">
        <v>18296</v>
      </c>
      <c r="J218" s="72">
        <f t="shared" si="11"/>
        <v>73184</v>
      </c>
      <c r="K218" s="72">
        <f t="shared" si="10"/>
        <v>73184</v>
      </c>
      <c r="L218" s="70" t="s">
        <v>15</v>
      </c>
      <c r="M218" s="70" t="s">
        <v>335</v>
      </c>
      <c r="N218" s="82"/>
      <c r="O218" s="77"/>
      <c r="P218" s="78"/>
      <c r="Q218" s="79"/>
      <c r="R218" s="79"/>
      <c r="T218" s="5"/>
    </row>
    <row r="219" spans="1:20">
      <c r="A219" s="70" t="s">
        <v>156</v>
      </c>
      <c r="B219" s="70" t="s">
        <v>806</v>
      </c>
      <c r="C219" s="70" t="s">
        <v>329</v>
      </c>
      <c r="D219" s="70">
        <v>3</v>
      </c>
      <c r="E219" s="70">
        <v>3</v>
      </c>
      <c r="F219" s="70">
        <v>3</v>
      </c>
      <c r="G219" s="70">
        <v>3</v>
      </c>
      <c r="H219" s="70">
        <f t="shared" si="12"/>
        <v>12</v>
      </c>
      <c r="I219" s="71">
        <v>550</v>
      </c>
      <c r="J219" s="72">
        <f t="shared" si="11"/>
        <v>6600</v>
      </c>
      <c r="K219" s="72">
        <f t="shared" si="10"/>
        <v>6600</v>
      </c>
      <c r="L219" s="70" t="s">
        <v>15</v>
      </c>
      <c r="M219" s="70" t="s">
        <v>335</v>
      </c>
      <c r="N219" s="82"/>
      <c r="O219" s="77"/>
      <c r="P219" s="78"/>
      <c r="Q219" s="79"/>
      <c r="R219" s="79"/>
      <c r="T219" s="5"/>
    </row>
    <row r="220" spans="1:20">
      <c r="A220" s="70" t="s">
        <v>156</v>
      </c>
      <c r="B220" s="70" t="s">
        <v>807</v>
      </c>
      <c r="C220" s="70" t="s">
        <v>329</v>
      </c>
      <c r="D220" s="70">
        <v>12</v>
      </c>
      <c r="E220" s="70">
        <v>12</v>
      </c>
      <c r="F220" s="70">
        <v>12</v>
      </c>
      <c r="G220" s="70">
        <v>12</v>
      </c>
      <c r="H220" s="70">
        <f t="shared" si="12"/>
        <v>48</v>
      </c>
      <c r="I220" s="71">
        <v>913</v>
      </c>
      <c r="J220" s="72">
        <f t="shared" si="11"/>
        <v>43824</v>
      </c>
      <c r="K220" s="72">
        <f t="shared" si="10"/>
        <v>43824</v>
      </c>
      <c r="L220" s="70" t="s">
        <v>15</v>
      </c>
      <c r="M220" s="70" t="s">
        <v>335</v>
      </c>
      <c r="N220" s="82"/>
      <c r="O220" s="77"/>
      <c r="P220" s="78"/>
      <c r="Q220" s="79"/>
      <c r="R220" s="79"/>
      <c r="T220" s="5"/>
    </row>
    <row r="221" spans="1:20">
      <c r="A221" s="70" t="s">
        <v>156</v>
      </c>
      <c r="B221" s="70" t="s">
        <v>808</v>
      </c>
      <c r="C221" s="70" t="s">
        <v>329</v>
      </c>
      <c r="D221" s="70">
        <v>4</v>
      </c>
      <c r="E221" s="70">
        <v>4</v>
      </c>
      <c r="F221" s="70">
        <v>4</v>
      </c>
      <c r="G221" s="70">
        <v>4</v>
      </c>
      <c r="H221" s="70">
        <f t="shared" si="12"/>
        <v>16</v>
      </c>
      <c r="I221" s="71">
        <v>2470</v>
      </c>
      <c r="J221" s="72">
        <f t="shared" si="11"/>
        <v>39520</v>
      </c>
      <c r="K221" s="72">
        <f t="shared" si="10"/>
        <v>39520</v>
      </c>
      <c r="L221" s="70" t="s">
        <v>15</v>
      </c>
      <c r="M221" s="70" t="s">
        <v>335</v>
      </c>
      <c r="N221" s="82"/>
      <c r="O221" s="77"/>
      <c r="P221" s="78"/>
      <c r="Q221" s="79"/>
      <c r="R221" s="79"/>
      <c r="T221" s="5"/>
    </row>
    <row r="222" spans="1:20">
      <c r="A222" s="70" t="s">
        <v>156</v>
      </c>
      <c r="B222" s="70" t="s">
        <v>809</v>
      </c>
      <c r="C222" s="70" t="s">
        <v>329</v>
      </c>
      <c r="D222" s="70">
        <v>12</v>
      </c>
      <c r="E222" s="70">
        <v>12</v>
      </c>
      <c r="F222" s="70">
        <v>12</v>
      </c>
      <c r="G222" s="70">
        <v>12</v>
      </c>
      <c r="H222" s="70">
        <f t="shared" si="12"/>
        <v>48</v>
      </c>
      <c r="I222" s="71">
        <v>500</v>
      </c>
      <c r="J222" s="72">
        <f t="shared" si="11"/>
        <v>24000</v>
      </c>
      <c r="K222" s="72">
        <f t="shared" si="10"/>
        <v>24000</v>
      </c>
      <c r="L222" s="70" t="s">
        <v>15</v>
      </c>
      <c r="M222" s="70" t="s">
        <v>335</v>
      </c>
      <c r="N222" s="82"/>
      <c r="O222" s="77"/>
      <c r="P222" s="78"/>
      <c r="Q222" s="79"/>
      <c r="R222" s="79"/>
      <c r="T222" s="5"/>
    </row>
    <row r="223" spans="1:20">
      <c r="A223" s="70" t="s">
        <v>156</v>
      </c>
      <c r="B223" s="70" t="s">
        <v>810</v>
      </c>
      <c r="C223" s="70" t="s">
        <v>329</v>
      </c>
      <c r="D223" s="70">
        <v>18</v>
      </c>
      <c r="E223" s="70">
        <v>18</v>
      </c>
      <c r="F223" s="70">
        <v>18</v>
      </c>
      <c r="G223" s="70">
        <v>18</v>
      </c>
      <c r="H223" s="70">
        <f t="shared" si="12"/>
        <v>72</v>
      </c>
      <c r="I223" s="71">
        <v>638</v>
      </c>
      <c r="J223" s="72">
        <f t="shared" si="11"/>
        <v>45936</v>
      </c>
      <c r="K223" s="72">
        <f t="shared" si="10"/>
        <v>45936</v>
      </c>
      <c r="L223" s="70" t="s">
        <v>15</v>
      </c>
      <c r="M223" s="70" t="s">
        <v>335</v>
      </c>
      <c r="N223" s="82"/>
      <c r="O223" s="77"/>
      <c r="P223" s="78"/>
      <c r="Q223" s="79"/>
      <c r="R223" s="79"/>
      <c r="T223" s="5"/>
    </row>
    <row r="224" spans="1:20">
      <c r="A224" s="70" t="s">
        <v>156</v>
      </c>
      <c r="B224" s="70" t="s">
        <v>764</v>
      </c>
      <c r="C224" s="70" t="s">
        <v>329</v>
      </c>
      <c r="D224" s="70">
        <v>6</v>
      </c>
      <c r="E224" s="70">
        <v>6</v>
      </c>
      <c r="F224" s="70">
        <v>6</v>
      </c>
      <c r="G224" s="70">
        <v>6</v>
      </c>
      <c r="H224" s="70">
        <f t="shared" si="12"/>
        <v>24</v>
      </c>
      <c r="I224" s="71">
        <v>2932</v>
      </c>
      <c r="J224" s="72">
        <f t="shared" si="11"/>
        <v>70368</v>
      </c>
      <c r="K224" s="72">
        <f t="shared" si="10"/>
        <v>70368</v>
      </c>
      <c r="L224" s="70" t="s">
        <v>15</v>
      </c>
      <c r="M224" s="70" t="s">
        <v>335</v>
      </c>
      <c r="N224" s="82"/>
      <c r="O224" s="77"/>
      <c r="P224" s="78"/>
      <c r="Q224" s="79"/>
      <c r="R224" s="79"/>
      <c r="T224" s="5"/>
    </row>
    <row r="225" spans="1:20">
      <c r="A225" s="70" t="s">
        <v>156</v>
      </c>
      <c r="B225" s="70" t="s">
        <v>765</v>
      </c>
      <c r="C225" s="70" t="s">
        <v>329</v>
      </c>
      <c r="D225" s="70">
        <v>8</v>
      </c>
      <c r="E225" s="70">
        <v>8</v>
      </c>
      <c r="F225" s="70">
        <v>8</v>
      </c>
      <c r="G225" s="70">
        <v>8</v>
      </c>
      <c r="H225" s="70">
        <f t="shared" si="12"/>
        <v>32</v>
      </c>
      <c r="I225" s="71">
        <v>3026.7</v>
      </c>
      <c r="J225" s="72">
        <f t="shared" si="11"/>
        <v>96854.399999999994</v>
      </c>
      <c r="K225" s="72">
        <f t="shared" si="10"/>
        <v>96854.399999999994</v>
      </c>
      <c r="L225" s="70" t="s">
        <v>14</v>
      </c>
      <c r="M225" s="70" t="s">
        <v>335</v>
      </c>
      <c r="N225" s="82"/>
      <c r="O225" s="77"/>
      <c r="P225" s="78"/>
      <c r="Q225" s="79"/>
      <c r="R225" s="79"/>
      <c r="T225" s="5"/>
    </row>
    <row r="226" spans="1:20">
      <c r="A226" s="70" t="s">
        <v>156</v>
      </c>
      <c r="B226" s="70" t="s">
        <v>766</v>
      </c>
      <c r="C226" s="70" t="s">
        <v>329</v>
      </c>
      <c r="D226" s="70">
        <v>6</v>
      </c>
      <c r="E226" s="70">
        <v>6</v>
      </c>
      <c r="F226" s="70">
        <v>6</v>
      </c>
      <c r="G226" s="70">
        <v>6</v>
      </c>
      <c r="H226" s="70">
        <f t="shared" si="12"/>
        <v>24</v>
      </c>
      <c r="I226" s="71">
        <v>1567.49</v>
      </c>
      <c r="J226" s="72">
        <f t="shared" si="11"/>
        <v>37619.760000000002</v>
      </c>
      <c r="K226" s="72">
        <f t="shared" si="10"/>
        <v>37619.760000000002</v>
      </c>
      <c r="L226" s="70" t="s">
        <v>15</v>
      </c>
      <c r="M226" s="70" t="s">
        <v>335</v>
      </c>
      <c r="N226" s="82"/>
      <c r="O226" s="77"/>
      <c r="P226" s="78"/>
      <c r="Q226" s="79"/>
      <c r="R226" s="79"/>
      <c r="T226" s="5"/>
    </row>
    <row r="227" spans="1:20">
      <c r="A227" s="70" t="s">
        <v>156</v>
      </c>
      <c r="B227" s="70" t="s">
        <v>767</v>
      </c>
      <c r="C227" s="70" t="s">
        <v>329</v>
      </c>
      <c r="D227" s="70">
        <v>6</v>
      </c>
      <c r="E227" s="70">
        <v>6</v>
      </c>
      <c r="F227" s="70">
        <v>6</v>
      </c>
      <c r="G227" s="70">
        <v>6</v>
      </c>
      <c r="H227" s="70">
        <f t="shared" si="12"/>
        <v>24</v>
      </c>
      <c r="I227" s="71">
        <v>4554.4799999999996</v>
      </c>
      <c r="J227" s="72">
        <f t="shared" si="11"/>
        <v>109307.51999999999</v>
      </c>
      <c r="K227" s="72">
        <f t="shared" si="10"/>
        <v>109307.51999999999</v>
      </c>
      <c r="L227" s="70" t="s">
        <v>14</v>
      </c>
      <c r="M227" s="70" t="s">
        <v>335</v>
      </c>
      <c r="N227" s="82"/>
      <c r="O227" s="77"/>
      <c r="P227" s="78"/>
      <c r="Q227" s="79"/>
      <c r="R227" s="79"/>
      <c r="T227" s="5"/>
    </row>
    <row r="228" spans="1:20">
      <c r="A228" s="70" t="s">
        <v>156</v>
      </c>
      <c r="B228" s="70" t="s">
        <v>768</v>
      </c>
      <c r="C228" s="70" t="s">
        <v>329</v>
      </c>
      <c r="D228" s="70">
        <v>36</v>
      </c>
      <c r="E228" s="70">
        <v>36</v>
      </c>
      <c r="F228" s="70">
        <v>36</v>
      </c>
      <c r="G228" s="70">
        <v>36</v>
      </c>
      <c r="H228" s="70">
        <f t="shared" si="12"/>
        <v>144</v>
      </c>
      <c r="I228" s="71">
        <v>5215.13</v>
      </c>
      <c r="J228" s="72">
        <f t="shared" si="11"/>
        <v>750978.72</v>
      </c>
      <c r="K228" s="72">
        <f t="shared" si="10"/>
        <v>750978.72</v>
      </c>
      <c r="L228" s="70" t="s">
        <v>14</v>
      </c>
      <c r="M228" s="70" t="s">
        <v>335</v>
      </c>
      <c r="N228" s="82"/>
      <c r="O228" s="77"/>
      <c r="P228" s="78"/>
      <c r="Q228" s="79"/>
      <c r="R228" s="79"/>
      <c r="T228" s="5"/>
    </row>
    <row r="229" spans="1:20">
      <c r="A229" s="70" t="s">
        <v>156</v>
      </c>
      <c r="B229" s="70" t="s">
        <v>785</v>
      </c>
      <c r="C229" s="70" t="s">
        <v>329</v>
      </c>
      <c r="D229" s="70"/>
      <c r="E229" s="70">
        <v>1</v>
      </c>
      <c r="F229" s="70">
        <v>1</v>
      </c>
      <c r="G229" s="70"/>
      <c r="H229" s="70">
        <f t="shared" si="12"/>
        <v>2</v>
      </c>
      <c r="I229" s="71">
        <v>4037.96</v>
      </c>
      <c r="J229" s="72">
        <f t="shared" si="11"/>
        <v>8075.92</v>
      </c>
      <c r="K229" s="72">
        <f t="shared" si="10"/>
        <v>8075.92</v>
      </c>
      <c r="L229" s="70" t="s">
        <v>15</v>
      </c>
      <c r="M229" s="70" t="s">
        <v>335</v>
      </c>
      <c r="N229" s="82"/>
      <c r="O229" s="77"/>
      <c r="P229" s="78"/>
      <c r="Q229" s="79"/>
      <c r="R229" s="79"/>
      <c r="T229" s="5"/>
    </row>
    <row r="230" spans="1:20">
      <c r="A230" s="70" t="s">
        <v>156</v>
      </c>
      <c r="B230" s="70" t="s">
        <v>782</v>
      </c>
      <c r="C230" s="70" t="s">
        <v>329</v>
      </c>
      <c r="D230" s="70">
        <v>5</v>
      </c>
      <c r="E230" s="70">
        <v>5</v>
      </c>
      <c r="F230" s="70">
        <v>5</v>
      </c>
      <c r="G230" s="70">
        <v>5</v>
      </c>
      <c r="H230" s="70">
        <f t="shared" si="12"/>
        <v>20</v>
      </c>
      <c r="I230" s="71">
        <v>4333.3900000000003</v>
      </c>
      <c r="J230" s="72">
        <f t="shared" si="11"/>
        <v>86667.8</v>
      </c>
      <c r="K230" s="72">
        <f t="shared" si="10"/>
        <v>86667.8</v>
      </c>
      <c r="L230" s="70" t="s">
        <v>14</v>
      </c>
      <c r="M230" s="70" t="s">
        <v>335</v>
      </c>
      <c r="N230" s="82"/>
      <c r="O230" s="77"/>
      <c r="P230" s="78"/>
      <c r="Q230" s="79"/>
      <c r="R230" s="79"/>
      <c r="T230" s="5"/>
    </row>
    <row r="231" spans="1:20">
      <c r="A231" s="70" t="s">
        <v>156</v>
      </c>
      <c r="B231" s="70" t="s">
        <v>783</v>
      </c>
      <c r="C231" s="70" t="s">
        <v>329</v>
      </c>
      <c r="D231" s="70">
        <v>6</v>
      </c>
      <c r="E231" s="70">
        <v>6</v>
      </c>
      <c r="F231" s="70">
        <v>6</v>
      </c>
      <c r="G231" s="70">
        <v>6</v>
      </c>
      <c r="H231" s="70">
        <f t="shared" si="12"/>
        <v>24</v>
      </c>
      <c r="I231" s="71">
        <v>1593</v>
      </c>
      <c r="J231" s="72">
        <f t="shared" si="11"/>
        <v>38232</v>
      </c>
      <c r="K231" s="72">
        <f t="shared" ref="K231:K294" si="13">J231</f>
        <v>38232</v>
      </c>
      <c r="L231" s="70" t="s">
        <v>15</v>
      </c>
      <c r="M231" s="70" t="s">
        <v>335</v>
      </c>
      <c r="N231" s="82"/>
      <c r="O231" s="77"/>
      <c r="P231" s="78"/>
      <c r="Q231" s="79"/>
      <c r="R231" s="79"/>
      <c r="T231" s="5"/>
    </row>
    <row r="232" spans="1:20">
      <c r="A232" s="70" t="s">
        <v>156</v>
      </c>
      <c r="B232" s="70" t="s">
        <v>784</v>
      </c>
      <c r="C232" s="70" t="s">
        <v>329</v>
      </c>
      <c r="D232" s="70">
        <v>15</v>
      </c>
      <c r="E232" s="70">
        <v>15</v>
      </c>
      <c r="F232" s="70">
        <v>15</v>
      </c>
      <c r="G232" s="70">
        <v>15</v>
      </c>
      <c r="H232" s="70">
        <f t="shared" si="12"/>
        <v>60</v>
      </c>
      <c r="I232" s="71">
        <v>942.29</v>
      </c>
      <c r="J232" s="72">
        <f t="shared" si="11"/>
        <v>56537.399999999994</v>
      </c>
      <c r="K232" s="72">
        <f t="shared" si="13"/>
        <v>56537.399999999994</v>
      </c>
      <c r="L232" s="70" t="s">
        <v>15</v>
      </c>
      <c r="M232" s="70" t="s">
        <v>335</v>
      </c>
      <c r="N232" s="82"/>
      <c r="O232" s="77"/>
      <c r="P232" s="78"/>
      <c r="Q232" s="79"/>
      <c r="R232" s="79"/>
      <c r="T232" s="5"/>
    </row>
    <row r="233" spans="1:20">
      <c r="A233" s="70" t="s">
        <v>156</v>
      </c>
      <c r="B233" s="70" t="s">
        <v>812</v>
      </c>
      <c r="C233" s="70" t="s">
        <v>329</v>
      </c>
      <c r="D233" s="70">
        <v>2</v>
      </c>
      <c r="E233" s="70">
        <v>2</v>
      </c>
      <c r="F233" s="70">
        <v>2</v>
      </c>
      <c r="G233" s="70">
        <v>2</v>
      </c>
      <c r="H233" s="70">
        <f t="shared" si="12"/>
        <v>8</v>
      </c>
      <c r="I233" s="71">
        <v>2669.16</v>
      </c>
      <c r="J233" s="72">
        <f t="shared" si="11"/>
        <v>21353.279999999999</v>
      </c>
      <c r="K233" s="72">
        <f t="shared" si="13"/>
        <v>21353.279999999999</v>
      </c>
      <c r="L233" s="70" t="s">
        <v>15</v>
      </c>
      <c r="M233" s="70" t="s">
        <v>335</v>
      </c>
      <c r="N233" s="82"/>
      <c r="O233" s="77"/>
      <c r="P233" s="78"/>
      <c r="Q233" s="79"/>
      <c r="R233" s="79"/>
      <c r="T233" s="5"/>
    </row>
    <row r="234" spans="1:20">
      <c r="A234" s="70" t="s">
        <v>156</v>
      </c>
      <c r="B234" s="70" t="s">
        <v>813</v>
      </c>
      <c r="C234" s="70" t="s">
        <v>329</v>
      </c>
      <c r="D234" s="70">
        <v>2</v>
      </c>
      <c r="E234" s="70">
        <v>2</v>
      </c>
      <c r="F234" s="70">
        <v>2</v>
      </c>
      <c r="G234" s="70">
        <v>2</v>
      </c>
      <c r="H234" s="70">
        <f t="shared" si="12"/>
        <v>8</v>
      </c>
      <c r="I234" s="71">
        <v>3433.9</v>
      </c>
      <c r="J234" s="72">
        <f t="shared" si="11"/>
        <v>27471.200000000001</v>
      </c>
      <c r="K234" s="72">
        <f t="shared" si="13"/>
        <v>27471.200000000001</v>
      </c>
      <c r="L234" s="70" t="s">
        <v>15</v>
      </c>
      <c r="M234" s="70" t="s">
        <v>335</v>
      </c>
      <c r="N234" s="82"/>
      <c r="O234" s="77"/>
      <c r="P234" s="78"/>
      <c r="Q234" s="79"/>
      <c r="R234" s="79"/>
      <c r="T234" s="5"/>
    </row>
    <row r="235" spans="1:20">
      <c r="A235" s="70" t="s">
        <v>156</v>
      </c>
      <c r="B235" s="70" t="s">
        <v>814</v>
      </c>
      <c r="C235" s="70" t="s">
        <v>329</v>
      </c>
      <c r="D235" s="70">
        <v>5</v>
      </c>
      <c r="E235" s="70">
        <v>5</v>
      </c>
      <c r="F235" s="70">
        <v>5</v>
      </c>
      <c r="G235" s="70">
        <v>5</v>
      </c>
      <c r="H235" s="70">
        <f t="shared" si="12"/>
        <v>20</v>
      </c>
      <c r="I235" s="71">
        <v>6957.38</v>
      </c>
      <c r="J235" s="72">
        <f t="shared" si="11"/>
        <v>139147.6</v>
      </c>
      <c r="K235" s="72">
        <f t="shared" si="13"/>
        <v>139147.6</v>
      </c>
      <c r="L235" s="70" t="s">
        <v>15</v>
      </c>
      <c r="M235" s="70" t="s">
        <v>335</v>
      </c>
      <c r="N235" s="82"/>
      <c r="O235" s="77"/>
      <c r="P235" s="78"/>
      <c r="Q235" s="79"/>
      <c r="R235" s="79"/>
      <c r="T235" s="5"/>
    </row>
    <row r="236" spans="1:20">
      <c r="A236" s="70" t="s">
        <v>156</v>
      </c>
      <c r="B236" s="70" t="s">
        <v>815</v>
      </c>
      <c r="C236" s="70" t="s">
        <v>329</v>
      </c>
      <c r="D236" s="70">
        <v>5</v>
      </c>
      <c r="E236" s="70">
        <v>5</v>
      </c>
      <c r="F236" s="70">
        <v>5</v>
      </c>
      <c r="G236" s="70">
        <v>5</v>
      </c>
      <c r="H236" s="70">
        <f t="shared" si="12"/>
        <v>20</v>
      </c>
      <c r="I236" s="71">
        <v>5263.51</v>
      </c>
      <c r="J236" s="72">
        <f t="shared" si="11"/>
        <v>105270.20000000001</v>
      </c>
      <c r="K236" s="72">
        <f t="shared" si="13"/>
        <v>105270.20000000001</v>
      </c>
      <c r="L236" s="70" t="s">
        <v>15</v>
      </c>
      <c r="M236" s="70" t="s">
        <v>335</v>
      </c>
      <c r="N236" s="82"/>
      <c r="O236" s="77"/>
      <c r="P236" s="78"/>
      <c r="Q236" s="79"/>
      <c r="R236" s="79"/>
      <c r="T236" s="5"/>
    </row>
    <row r="237" spans="1:20">
      <c r="A237" s="70" t="s">
        <v>156</v>
      </c>
      <c r="B237" s="70" t="s">
        <v>816</v>
      </c>
      <c r="C237" s="70" t="s">
        <v>329</v>
      </c>
      <c r="D237" s="70">
        <v>10</v>
      </c>
      <c r="E237" s="70">
        <v>10</v>
      </c>
      <c r="F237" s="70">
        <v>10</v>
      </c>
      <c r="G237" s="70">
        <v>10</v>
      </c>
      <c r="H237" s="70">
        <f t="shared" si="12"/>
        <v>40</v>
      </c>
      <c r="I237" s="71">
        <v>560</v>
      </c>
      <c r="J237" s="72">
        <f t="shared" si="11"/>
        <v>22400</v>
      </c>
      <c r="K237" s="72">
        <f t="shared" si="13"/>
        <v>22400</v>
      </c>
      <c r="L237" s="70" t="s">
        <v>15</v>
      </c>
      <c r="M237" s="70" t="s">
        <v>335</v>
      </c>
      <c r="N237" s="82"/>
      <c r="O237" s="77"/>
      <c r="P237" s="78"/>
      <c r="Q237" s="79"/>
      <c r="R237" s="79"/>
      <c r="T237" s="5"/>
    </row>
    <row r="238" spans="1:20">
      <c r="A238" s="70" t="s">
        <v>156</v>
      </c>
      <c r="B238" s="70" t="s">
        <v>817</v>
      </c>
      <c r="C238" s="70" t="s">
        <v>329</v>
      </c>
      <c r="D238" s="70">
        <v>2</v>
      </c>
      <c r="E238" s="70">
        <v>2</v>
      </c>
      <c r="F238" s="70">
        <v>2</v>
      </c>
      <c r="G238" s="70">
        <v>2</v>
      </c>
      <c r="H238" s="70">
        <f t="shared" si="12"/>
        <v>8</v>
      </c>
      <c r="I238" s="71">
        <v>6651.61</v>
      </c>
      <c r="J238" s="72">
        <f t="shared" si="11"/>
        <v>53212.88</v>
      </c>
      <c r="K238" s="72">
        <f t="shared" si="13"/>
        <v>53212.88</v>
      </c>
      <c r="L238" s="70" t="s">
        <v>14</v>
      </c>
      <c r="M238" s="70" t="s">
        <v>335</v>
      </c>
      <c r="N238" s="82"/>
      <c r="O238" s="77"/>
      <c r="P238" s="78"/>
      <c r="Q238" s="79"/>
      <c r="R238" s="79"/>
      <c r="T238" s="5"/>
    </row>
    <row r="239" spans="1:20">
      <c r="A239" s="70" t="s">
        <v>156</v>
      </c>
      <c r="B239" s="70" t="s">
        <v>818</v>
      </c>
      <c r="C239" s="70" t="s">
        <v>329</v>
      </c>
      <c r="D239" s="70">
        <v>5</v>
      </c>
      <c r="E239" s="70">
        <v>5</v>
      </c>
      <c r="F239" s="70">
        <v>5</v>
      </c>
      <c r="G239" s="70">
        <v>5</v>
      </c>
      <c r="H239" s="70">
        <f t="shared" si="12"/>
        <v>20</v>
      </c>
      <c r="I239" s="71">
        <v>1475</v>
      </c>
      <c r="J239" s="72">
        <f t="shared" si="11"/>
        <v>29500</v>
      </c>
      <c r="K239" s="72">
        <f t="shared" si="13"/>
        <v>29500</v>
      </c>
      <c r="L239" s="70" t="s">
        <v>15</v>
      </c>
      <c r="M239" s="70" t="s">
        <v>335</v>
      </c>
      <c r="N239" s="82"/>
      <c r="O239" s="77"/>
      <c r="P239" s="78"/>
      <c r="Q239" s="79"/>
      <c r="R239" s="79"/>
      <c r="T239" s="5"/>
    </row>
    <row r="240" spans="1:20">
      <c r="A240" s="70" t="s">
        <v>156</v>
      </c>
      <c r="B240" s="70" t="s">
        <v>819</v>
      </c>
      <c r="C240" s="70" t="s">
        <v>329</v>
      </c>
      <c r="D240" s="70">
        <v>5</v>
      </c>
      <c r="E240" s="70">
        <v>5</v>
      </c>
      <c r="F240" s="70">
        <v>5</v>
      </c>
      <c r="G240" s="70">
        <v>5</v>
      </c>
      <c r="H240" s="70">
        <f t="shared" si="12"/>
        <v>20</v>
      </c>
      <c r="I240" s="71">
        <v>920.4</v>
      </c>
      <c r="J240" s="72">
        <f t="shared" si="11"/>
        <v>18408</v>
      </c>
      <c r="K240" s="72">
        <f t="shared" si="13"/>
        <v>18408</v>
      </c>
      <c r="L240" s="70" t="s">
        <v>14</v>
      </c>
      <c r="M240" s="70" t="s">
        <v>335</v>
      </c>
      <c r="N240" s="82"/>
      <c r="O240" s="77"/>
      <c r="P240" s="78"/>
      <c r="Q240" s="79"/>
      <c r="R240" s="79"/>
      <c r="T240" s="5"/>
    </row>
    <row r="241" spans="1:20">
      <c r="A241" s="70" t="s">
        <v>156</v>
      </c>
      <c r="B241" s="70" t="s">
        <v>820</v>
      </c>
      <c r="C241" s="70" t="s">
        <v>329</v>
      </c>
      <c r="D241" s="70">
        <v>2</v>
      </c>
      <c r="E241" s="70">
        <v>2</v>
      </c>
      <c r="F241" s="70">
        <v>2</v>
      </c>
      <c r="G241" s="70">
        <v>2</v>
      </c>
      <c r="H241" s="70">
        <f t="shared" si="12"/>
        <v>8</v>
      </c>
      <c r="I241" s="71">
        <v>5215.13</v>
      </c>
      <c r="J241" s="72">
        <f t="shared" si="11"/>
        <v>41721.040000000001</v>
      </c>
      <c r="K241" s="72">
        <f t="shared" si="13"/>
        <v>41721.040000000001</v>
      </c>
      <c r="L241" s="70" t="s">
        <v>14</v>
      </c>
      <c r="M241" s="70" t="s">
        <v>335</v>
      </c>
      <c r="N241" s="82"/>
      <c r="O241" s="77"/>
      <c r="P241" s="78"/>
      <c r="Q241" s="79"/>
      <c r="R241" s="79"/>
      <c r="T241" s="5"/>
    </row>
    <row r="242" spans="1:20">
      <c r="A242" s="70" t="s">
        <v>156</v>
      </c>
      <c r="B242" s="70" t="s">
        <v>860</v>
      </c>
      <c r="C242" s="70" t="s">
        <v>329</v>
      </c>
      <c r="D242" s="70">
        <v>6</v>
      </c>
      <c r="E242" s="70">
        <v>6</v>
      </c>
      <c r="F242" s="70">
        <v>6</v>
      </c>
      <c r="G242" s="70">
        <v>6</v>
      </c>
      <c r="H242" s="70">
        <f t="shared" si="12"/>
        <v>24</v>
      </c>
      <c r="I242" s="71">
        <v>950</v>
      </c>
      <c r="J242" s="72">
        <f t="shared" si="11"/>
        <v>22800</v>
      </c>
      <c r="K242" s="72">
        <f t="shared" si="13"/>
        <v>22800</v>
      </c>
      <c r="L242" s="70" t="s">
        <v>14</v>
      </c>
      <c r="M242" s="70" t="s">
        <v>335</v>
      </c>
      <c r="N242" s="82"/>
      <c r="O242" s="77"/>
      <c r="P242" s="78"/>
      <c r="Q242" s="79"/>
      <c r="R242" s="79"/>
      <c r="T242" s="5"/>
    </row>
    <row r="243" spans="1:20">
      <c r="A243" s="70" t="s">
        <v>156</v>
      </c>
      <c r="B243" s="70" t="s">
        <v>821</v>
      </c>
      <c r="C243" s="70" t="s">
        <v>329</v>
      </c>
      <c r="D243" s="70">
        <v>5</v>
      </c>
      <c r="E243" s="70">
        <v>5</v>
      </c>
      <c r="F243" s="70">
        <v>5</v>
      </c>
      <c r="G243" s="70">
        <v>5</v>
      </c>
      <c r="H243" s="70">
        <f t="shared" si="12"/>
        <v>20</v>
      </c>
      <c r="I243" s="71">
        <v>2006</v>
      </c>
      <c r="J243" s="72">
        <f t="shared" si="11"/>
        <v>40120</v>
      </c>
      <c r="K243" s="72">
        <f t="shared" si="13"/>
        <v>40120</v>
      </c>
      <c r="L243" s="70" t="s">
        <v>15</v>
      </c>
      <c r="M243" s="70" t="s">
        <v>335</v>
      </c>
      <c r="N243" s="82"/>
      <c r="O243" s="77"/>
      <c r="P243" s="78"/>
      <c r="Q243" s="79"/>
      <c r="R243" s="79"/>
      <c r="T243" s="5"/>
    </row>
    <row r="244" spans="1:20">
      <c r="A244" s="70" t="s">
        <v>156</v>
      </c>
      <c r="B244" s="70" t="s">
        <v>493</v>
      </c>
      <c r="C244" s="70" t="s">
        <v>329</v>
      </c>
      <c r="D244" s="70">
        <v>4</v>
      </c>
      <c r="E244" s="70">
        <v>4</v>
      </c>
      <c r="F244" s="70">
        <v>4</v>
      </c>
      <c r="G244" s="70">
        <v>4</v>
      </c>
      <c r="H244" s="70">
        <f t="shared" si="12"/>
        <v>16</v>
      </c>
      <c r="I244" s="71">
        <v>13000</v>
      </c>
      <c r="J244" s="72">
        <f t="shared" si="11"/>
        <v>208000</v>
      </c>
      <c r="K244" s="72">
        <f t="shared" si="13"/>
        <v>208000</v>
      </c>
      <c r="L244" s="70" t="s">
        <v>15</v>
      </c>
      <c r="M244" s="70" t="s">
        <v>335</v>
      </c>
      <c r="N244" s="82"/>
      <c r="O244" s="77"/>
      <c r="P244" s="78"/>
      <c r="Q244" s="79"/>
      <c r="R244" s="79"/>
      <c r="T244" s="5"/>
    </row>
    <row r="245" spans="1:20" ht="19.5" customHeight="1">
      <c r="A245" s="70" t="s">
        <v>156</v>
      </c>
      <c r="B245" s="70" t="s">
        <v>858</v>
      </c>
      <c r="C245" s="70" t="s">
        <v>329</v>
      </c>
      <c r="D245" s="70">
        <v>1</v>
      </c>
      <c r="E245" s="70"/>
      <c r="F245" s="70"/>
      <c r="G245" s="70"/>
      <c r="H245" s="70">
        <f t="shared" si="12"/>
        <v>1</v>
      </c>
      <c r="I245" s="71">
        <v>87500</v>
      </c>
      <c r="J245" s="72">
        <f t="shared" si="11"/>
        <v>87500</v>
      </c>
      <c r="K245" s="72">
        <f t="shared" si="13"/>
        <v>87500</v>
      </c>
      <c r="L245" s="70" t="s">
        <v>14</v>
      </c>
      <c r="M245" s="70" t="s">
        <v>335</v>
      </c>
      <c r="N245" s="82"/>
      <c r="O245" s="77"/>
      <c r="P245" s="78"/>
      <c r="Q245" s="79"/>
      <c r="R245" s="79"/>
      <c r="T245" s="5"/>
    </row>
    <row r="246" spans="1:20">
      <c r="A246" s="70" t="s">
        <v>156</v>
      </c>
      <c r="B246" s="70" t="s">
        <v>528</v>
      </c>
      <c r="C246" s="70" t="s">
        <v>329</v>
      </c>
      <c r="D246" s="70"/>
      <c r="E246" s="70">
        <v>6</v>
      </c>
      <c r="F246" s="70"/>
      <c r="G246" s="70"/>
      <c r="H246" s="70">
        <f t="shared" si="12"/>
        <v>6</v>
      </c>
      <c r="I246" s="71">
        <v>29400</v>
      </c>
      <c r="J246" s="72">
        <f t="shared" si="11"/>
        <v>176400</v>
      </c>
      <c r="K246" s="72">
        <f t="shared" si="13"/>
        <v>176400</v>
      </c>
      <c r="L246" s="70" t="s">
        <v>14</v>
      </c>
      <c r="M246" s="70" t="s">
        <v>335</v>
      </c>
      <c r="N246" s="82"/>
      <c r="O246" s="77"/>
      <c r="P246" s="78"/>
      <c r="Q246" s="79"/>
      <c r="R246" s="79"/>
      <c r="T246" s="5"/>
    </row>
    <row r="247" spans="1:20">
      <c r="A247" s="70" t="s">
        <v>156</v>
      </c>
      <c r="B247" s="70" t="s">
        <v>533</v>
      </c>
      <c r="C247" s="70" t="s">
        <v>329</v>
      </c>
      <c r="D247" s="70">
        <v>3</v>
      </c>
      <c r="E247" s="70">
        <v>3</v>
      </c>
      <c r="F247" s="70">
        <v>3</v>
      </c>
      <c r="G247" s="70">
        <v>3</v>
      </c>
      <c r="H247" s="70">
        <f t="shared" si="12"/>
        <v>12</v>
      </c>
      <c r="I247" s="71">
        <v>32000</v>
      </c>
      <c r="J247" s="72">
        <f t="shared" si="11"/>
        <v>384000</v>
      </c>
      <c r="K247" s="72">
        <f t="shared" si="13"/>
        <v>384000</v>
      </c>
      <c r="L247" s="70" t="s">
        <v>14</v>
      </c>
      <c r="M247" s="70" t="s">
        <v>335</v>
      </c>
      <c r="N247" s="82"/>
      <c r="O247" s="77"/>
      <c r="P247" s="78"/>
      <c r="Q247" s="79"/>
      <c r="R247" s="79"/>
      <c r="T247" s="5"/>
    </row>
    <row r="248" spans="1:20" ht="25.5" customHeight="1">
      <c r="A248" s="70" t="s">
        <v>213</v>
      </c>
      <c r="B248" s="70" t="s">
        <v>534</v>
      </c>
      <c r="C248" s="70" t="s">
        <v>329</v>
      </c>
      <c r="D248" s="70"/>
      <c r="E248" s="70">
        <v>500</v>
      </c>
      <c r="F248" s="70"/>
      <c r="G248" s="70">
        <v>500</v>
      </c>
      <c r="H248" s="70">
        <f t="shared" si="12"/>
        <v>1000</v>
      </c>
      <c r="I248" s="71">
        <v>200</v>
      </c>
      <c r="J248" s="72">
        <f t="shared" si="11"/>
        <v>200000</v>
      </c>
      <c r="K248" s="72">
        <f t="shared" si="13"/>
        <v>200000</v>
      </c>
      <c r="L248" s="70" t="s">
        <v>14</v>
      </c>
      <c r="M248" s="70" t="s">
        <v>335</v>
      </c>
      <c r="N248" s="82"/>
      <c r="O248" s="77"/>
      <c r="P248" s="78"/>
      <c r="Q248" s="79"/>
      <c r="R248" s="79"/>
      <c r="T248" s="5"/>
    </row>
    <row r="249" spans="1:20" ht="24" customHeight="1">
      <c r="A249" s="70" t="s">
        <v>213</v>
      </c>
      <c r="B249" s="70" t="s">
        <v>535</v>
      </c>
      <c r="C249" s="70" t="s">
        <v>329</v>
      </c>
      <c r="D249" s="70"/>
      <c r="E249" s="70">
        <v>1000</v>
      </c>
      <c r="F249" s="70"/>
      <c r="G249" s="70">
        <v>1000</v>
      </c>
      <c r="H249" s="70">
        <f t="shared" si="12"/>
        <v>2000</v>
      </c>
      <c r="I249" s="71">
        <v>5.5</v>
      </c>
      <c r="J249" s="72">
        <f t="shared" si="11"/>
        <v>11000</v>
      </c>
      <c r="K249" s="72">
        <f t="shared" si="13"/>
        <v>11000</v>
      </c>
      <c r="L249" s="70" t="s">
        <v>15</v>
      </c>
      <c r="M249" s="70" t="s">
        <v>335</v>
      </c>
      <c r="N249" s="82"/>
      <c r="O249" s="77"/>
      <c r="P249" s="78"/>
      <c r="Q249" s="79"/>
      <c r="R249" s="79"/>
      <c r="T249" s="5"/>
    </row>
    <row r="250" spans="1:20">
      <c r="A250" s="70" t="s">
        <v>213</v>
      </c>
      <c r="B250" s="70" t="s">
        <v>536</v>
      </c>
      <c r="C250" s="70" t="s">
        <v>538</v>
      </c>
      <c r="D250" s="70">
        <v>25</v>
      </c>
      <c r="E250" s="70">
        <v>24</v>
      </c>
      <c r="F250" s="70">
        <v>27</v>
      </c>
      <c r="G250" s="70">
        <v>24</v>
      </c>
      <c r="H250" s="70">
        <f t="shared" si="12"/>
        <v>100</v>
      </c>
      <c r="I250" s="71">
        <v>300</v>
      </c>
      <c r="J250" s="72">
        <f t="shared" si="11"/>
        <v>30000</v>
      </c>
      <c r="K250" s="72">
        <f t="shared" si="13"/>
        <v>30000</v>
      </c>
      <c r="L250" s="70" t="s">
        <v>15</v>
      </c>
      <c r="M250" s="70" t="s">
        <v>335</v>
      </c>
      <c r="N250" s="82"/>
      <c r="O250" s="77"/>
      <c r="P250" s="78"/>
      <c r="Q250" s="79"/>
      <c r="R250" s="79"/>
      <c r="T250" s="5"/>
    </row>
    <row r="251" spans="1:20">
      <c r="A251" s="70" t="s">
        <v>213</v>
      </c>
      <c r="B251" s="70" t="s">
        <v>537</v>
      </c>
      <c r="C251" s="70" t="s">
        <v>538</v>
      </c>
      <c r="D251" s="70">
        <v>375</v>
      </c>
      <c r="E251" s="70">
        <v>375</v>
      </c>
      <c r="F251" s="70">
        <v>375</v>
      </c>
      <c r="G251" s="70">
        <v>375</v>
      </c>
      <c r="H251" s="70">
        <f t="shared" si="12"/>
        <v>1500</v>
      </c>
      <c r="I251" s="71">
        <v>175</v>
      </c>
      <c r="J251" s="72">
        <f t="shared" si="11"/>
        <v>262500</v>
      </c>
      <c r="K251" s="72">
        <f t="shared" si="13"/>
        <v>262500</v>
      </c>
      <c r="L251" s="70" t="s">
        <v>15</v>
      </c>
      <c r="M251" s="70" t="s">
        <v>335</v>
      </c>
      <c r="N251" s="82"/>
      <c r="O251" s="77"/>
      <c r="P251" s="78"/>
      <c r="Q251" s="79"/>
      <c r="R251" s="79"/>
      <c r="T251" s="5"/>
    </row>
    <row r="252" spans="1:20">
      <c r="A252" s="70" t="s">
        <v>213</v>
      </c>
      <c r="B252" s="70" t="s">
        <v>539</v>
      </c>
      <c r="C252" s="70" t="s">
        <v>538</v>
      </c>
      <c r="D252" s="70">
        <v>375</v>
      </c>
      <c r="E252" s="70">
        <v>375</v>
      </c>
      <c r="F252" s="70">
        <v>375</v>
      </c>
      <c r="G252" s="70">
        <v>375</v>
      </c>
      <c r="H252" s="70">
        <f t="shared" si="12"/>
        <v>1500</v>
      </c>
      <c r="I252" s="71">
        <v>175</v>
      </c>
      <c r="J252" s="72">
        <f t="shared" si="11"/>
        <v>262500</v>
      </c>
      <c r="K252" s="72">
        <f t="shared" si="13"/>
        <v>262500</v>
      </c>
      <c r="L252" s="70" t="s">
        <v>15</v>
      </c>
      <c r="M252" s="70" t="s">
        <v>335</v>
      </c>
      <c r="N252" s="82"/>
      <c r="O252" s="77"/>
      <c r="P252" s="78"/>
      <c r="Q252" s="79"/>
      <c r="R252" s="79"/>
      <c r="T252" s="5"/>
    </row>
    <row r="253" spans="1:20">
      <c r="A253" s="70" t="s">
        <v>213</v>
      </c>
      <c r="B253" s="70" t="s">
        <v>540</v>
      </c>
      <c r="C253" s="70" t="s">
        <v>538</v>
      </c>
      <c r="D253" s="70">
        <v>60</v>
      </c>
      <c r="E253" s="70">
        <v>60</v>
      </c>
      <c r="F253" s="70">
        <v>60</v>
      </c>
      <c r="G253" s="70">
        <v>70</v>
      </c>
      <c r="H253" s="70">
        <f t="shared" si="12"/>
        <v>250</v>
      </c>
      <c r="I253" s="71">
        <v>150</v>
      </c>
      <c r="J253" s="72">
        <f t="shared" si="11"/>
        <v>37500</v>
      </c>
      <c r="K253" s="72">
        <f t="shared" si="13"/>
        <v>37500</v>
      </c>
      <c r="L253" s="70" t="s">
        <v>14</v>
      </c>
      <c r="M253" s="70" t="s">
        <v>335</v>
      </c>
      <c r="N253" s="82"/>
      <c r="O253" s="77"/>
      <c r="P253" s="78"/>
      <c r="Q253" s="79"/>
      <c r="R253" s="79"/>
      <c r="T253" s="5"/>
    </row>
    <row r="254" spans="1:20">
      <c r="A254" s="70" t="s">
        <v>213</v>
      </c>
      <c r="B254" s="70" t="s">
        <v>541</v>
      </c>
      <c r="C254" s="70" t="s">
        <v>329</v>
      </c>
      <c r="D254" s="70">
        <v>2500</v>
      </c>
      <c r="E254" s="70">
        <v>2500</v>
      </c>
      <c r="F254" s="70">
        <v>5000</v>
      </c>
      <c r="G254" s="70"/>
      <c r="H254" s="70">
        <f t="shared" si="12"/>
        <v>10000</v>
      </c>
      <c r="I254" s="71">
        <v>10</v>
      </c>
      <c r="J254" s="72">
        <f t="shared" si="11"/>
        <v>100000</v>
      </c>
      <c r="K254" s="72">
        <f t="shared" si="13"/>
        <v>100000</v>
      </c>
      <c r="L254" s="70" t="s">
        <v>14</v>
      </c>
      <c r="M254" s="70" t="s">
        <v>335</v>
      </c>
      <c r="N254" s="82"/>
      <c r="O254" s="77"/>
      <c r="P254" s="78"/>
      <c r="Q254" s="79"/>
      <c r="R254" s="79"/>
      <c r="T254" s="5"/>
    </row>
    <row r="255" spans="1:20">
      <c r="A255" s="70" t="s">
        <v>213</v>
      </c>
      <c r="B255" s="70" t="s">
        <v>491</v>
      </c>
      <c r="C255" s="70" t="s">
        <v>329</v>
      </c>
      <c r="D255" s="70">
        <v>106</v>
      </c>
      <c r="E255" s="70"/>
      <c r="F255" s="70"/>
      <c r="G255" s="70"/>
      <c r="H255" s="70">
        <f t="shared" si="12"/>
        <v>106</v>
      </c>
      <c r="I255" s="71">
        <v>1500</v>
      </c>
      <c r="J255" s="72">
        <f t="shared" si="11"/>
        <v>159000</v>
      </c>
      <c r="K255" s="72">
        <f t="shared" si="13"/>
        <v>159000</v>
      </c>
      <c r="L255" s="70" t="s">
        <v>14</v>
      </c>
      <c r="M255" s="70" t="s">
        <v>335</v>
      </c>
      <c r="N255" s="82"/>
      <c r="O255" s="77"/>
      <c r="P255" s="78"/>
      <c r="Q255" s="79"/>
      <c r="R255" s="79"/>
      <c r="T255" s="5"/>
    </row>
    <row r="256" spans="1:20">
      <c r="A256" s="70" t="s">
        <v>213</v>
      </c>
      <c r="B256" s="70" t="s">
        <v>682</v>
      </c>
      <c r="C256" s="70" t="s">
        <v>329</v>
      </c>
      <c r="D256" s="70"/>
      <c r="E256" s="70">
        <v>75</v>
      </c>
      <c r="F256" s="70">
        <v>50</v>
      </c>
      <c r="G256" s="70"/>
      <c r="H256" s="70">
        <f t="shared" si="12"/>
        <v>125</v>
      </c>
      <c r="I256" s="71">
        <v>400</v>
      </c>
      <c r="J256" s="72">
        <f t="shared" si="11"/>
        <v>50000</v>
      </c>
      <c r="K256" s="72">
        <f t="shared" si="13"/>
        <v>50000</v>
      </c>
      <c r="L256" s="70" t="s">
        <v>15</v>
      </c>
      <c r="M256" s="70" t="s">
        <v>335</v>
      </c>
      <c r="N256" s="82"/>
      <c r="O256" s="77"/>
      <c r="P256" s="78"/>
      <c r="Q256" s="79"/>
      <c r="R256" s="79"/>
      <c r="T256" s="5"/>
    </row>
    <row r="257" spans="1:20">
      <c r="A257" s="70" t="s">
        <v>231</v>
      </c>
      <c r="B257" s="70" t="s">
        <v>543</v>
      </c>
      <c r="C257" s="70" t="s">
        <v>542</v>
      </c>
      <c r="D257" s="70"/>
      <c r="E257" s="70">
        <v>6</v>
      </c>
      <c r="F257" s="70">
        <v>6</v>
      </c>
      <c r="G257" s="70"/>
      <c r="H257" s="70">
        <f t="shared" si="12"/>
        <v>12</v>
      </c>
      <c r="I257" s="71">
        <v>830</v>
      </c>
      <c r="J257" s="72">
        <f t="shared" si="11"/>
        <v>9960</v>
      </c>
      <c r="K257" s="72">
        <f t="shared" si="13"/>
        <v>9960</v>
      </c>
      <c r="L257" s="70" t="s">
        <v>15</v>
      </c>
      <c r="M257" s="70" t="s">
        <v>335</v>
      </c>
      <c r="N257" s="82"/>
      <c r="O257" s="77"/>
      <c r="P257" s="78"/>
      <c r="Q257" s="79"/>
      <c r="R257" s="79"/>
      <c r="T257" s="5"/>
    </row>
    <row r="258" spans="1:20">
      <c r="A258" s="70" t="s">
        <v>231</v>
      </c>
      <c r="B258" s="70" t="s">
        <v>544</v>
      </c>
      <c r="C258" s="70" t="s">
        <v>388</v>
      </c>
      <c r="D258" s="70"/>
      <c r="E258" s="70">
        <v>5</v>
      </c>
      <c r="F258" s="70">
        <v>5</v>
      </c>
      <c r="G258" s="70"/>
      <c r="H258" s="70">
        <f t="shared" si="12"/>
        <v>10</v>
      </c>
      <c r="I258" s="71">
        <v>225</v>
      </c>
      <c r="J258" s="72">
        <f t="shared" si="11"/>
        <v>2250</v>
      </c>
      <c r="K258" s="72">
        <f t="shared" si="13"/>
        <v>2250</v>
      </c>
      <c r="L258" s="70" t="s">
        <v>15</v>
      </c>
      <c r="M258" s="70" t="s">
        <v>335</v>
      </c>
      <c r="N258" s="82"/>
      <c r="O258" s="77"/>
      <c r="P258" s="78"/>
      <c r="Q258" s="79"/>
      <c r="R258" s="79"/>
      <c r="T258" s="5"/>
    </row>
    <row r="259" spans="1:20">
      <c r="A259" s="70" t="s">
        <v>231</v>
      </c>
      <c r="B259" s="70" t="s">
        <v>545</v>
      </c>
      <c r="C259" s="70" t="s">
        <v>542</v>
      </c>
      <c r="D259" s="70"/>
      <c r="E259" s="70">
        <v>6</v>
      </c>
      <c r="F259" s="70">
        <v>6</v>
      </c>
      <c r="G259" s="70"/>
      <c r="H259" s="70">
        <f t="shared" si="12"/>
        <v>12</v>
      </c>
      <c r="I259" s="71">
        <v>850</v>
      </c>
      <c r="J259" s="72">
        <f t="shared" si="11"/>
        <v>10200</v>
      </c>
      <c r="K259" s="72">
        <f t="shared" si="13"/>
        <v>10200</v>
      </c>
      <c r="L259" s="70" t="s">
        <v>15</v>
      </c>
      <c r="M259" s="70" t="s">
        <v>335</v>
      </c>
      <c r="N259" s="82"/>
      <c r="O259" s="77"/>
      <c r="P259" s="78"/>
      <c r="Q259" s="79"/>
      <c r="R259" s="79"/>
      <c r="T259" s="5"/>
    </row>
    <row r="260" spans="1:20">
      <c r="A260" s="70" t="s">
        <v>231</v>
      </c>
      <c r="B260" s="70" t="s">
        <v>546</v>
      </c>
      <c r="C260" s="70" t="s">
        <v>542</v>
      </c>
      <c r="D260" s="70">
        <v>10</v>
      </c>
      <c r="E260" s="70">
        <v>8</v>
      </c>
      <c r="F260" s="70"/>
      <c r="G260" s="70"/>
      <c r="H260" s="70">
        <f t="shared" si="12"/>
        <v>18</v>
      </c>
      <c r="I260" s="71">
        <v>750</v>
      </c>
      <c r="J260" s="72">
        <f t="shared" si="11"/>
        <v>13500</v>
      </c>
      <c r="K260" s="72">
        <f t="shared" si="13"/>
        <v>13500</v>
      </c>
      <c r="L260" s="70" t="s">
        <v>15</v>
      </c>
      <c r="M260" s="70" t="s">
        <v>335</v>
      </c>
      <c r="N260" s="82"/>
      <c r="O260" s="77"/>
      <c r="P260" s="78"/>
      <c r="Q260" s="79"/>
      <c r="R260" s="79"/>
      <c r="T260" s="5"/>
    </row>
    <row r="261" spans="1:20">
      <c r="A261" s="70" t="s">
        <v>231</v>
      </c>
      <c r="B261" s="70" t="s">
        <v>547</v>
      </c>
      <c r="C261" s="70" t="s">
        <v>407</v>
      </c>
      <c r="D261" s="70">
        <v>25</v>
      </c>
      <c r="E261" s="70"/>
      <c r="F261" s="70">
        <v>25</v>
      </c>
      <c r="G261" s="70"/>
      <c r="H261" s="70">
        <f t="shared" si="12"/>
        <v>50</v>
      </c>
      <c r="I261" s="71">
        <v>6.99</v>
      </c>
      <c r="J261" s="72">
        <f t="shared" si="11"/>
        <v>349.5</v>
      </c>
      <c r="K261" s="72">
        <f t="shared" si="13"/>
        <v>349.5</v>
      </c>
      <c r="L261" s="70" t="s">
        <v>15</v>
      </c>
      <c r="M261" s="70" t="s">
        <v>335</v>
      </c>
      <c r="N261" s="82"/>
      <c r="O261" s="77"/>
      <c r="P261" s="78"/>
      <c r="Q261" s="79"/>
      <c r="R261" s="79"/>
      <c r="T261" s="5"/>
    </row>
    <row r="262" spans="1:20">
      <c r="A262" s="70" t="s">
        <v>231</v>
      </c>
      <c r="B262" s="70" t="s">
        <v>549</v>
      </c>
      <c r="C262" s="70" t="s">
        <v>329</v>
      </c>
      <c r="D262" s="70">
        <v>50</v>
      </c>
      <c r="E262" s="70">
        <v>50</v>
      </c>
      <c r="F262" s="70"/>
      <c r="G262" s="70"/>
      <c r="H262" s="70">
        <f t="shared" si="12"/>
        <v>100</v>
      </c>
      <c r="I262" s="71">
        <v>26</v>
      </c>
      <c r="J262" s="72">
        <f t="shared" si="11"/>
        <v>2600</v>
      </c>
      <c r="K262" s="72">
        <f t="shared" si="13"/>
        <v>2600</v>
      </c>
      <c r="L262" s="70" t="s">
        <v>15</v>
      </c>
      <c r="M262" s="70" t="s">
        <v>335</v>
      </c>
      <c r="N262" s="82"/>
      <c r="O262" s="77"/>
      <c r="P262" s="78"/>
      <c r="Q262" s="79"/>
      <c r="R262" s="79"/>
      <c r="T262" s="5"/>
    </row>
    <row r="263" spans="1:20">
      <c r="A263" s="70" t="s">
        <v>231</v>
      </c>
      <c r="B263" s="70" t="s">
        <v>548</v>
      </c>
      <c r="C263" s="70" t="s">
        <v>329</v>
      </c>
      <c r="D263" s="70">
        <v>50</v>
      </c>
      <c r="E263" s="70">
        <v>25</v>
      </c>
      <c r="F263" s="70"/>
      <c r="G263" s="70"/>
      <c r="H263" s="70">
        <f t="shared" si="12"/>
        <v>75</v>
      </c>
      <c r="I263" s="71">
        <v>35</v>
      </c>
      <c r="J263" s="72">
        <f t="shared" si="11"/>
        <v>2625</v>
      </c>
      <c r="K263" s="72">
        <f t="shared" si="13"/>
        <v>2625</v>
      </c>
      <c r="L263" s="70" t="s">
        <v>15</v>
      </c>
      <c r="M263" s="70" t="s">
        <v>335</v>
      </c>
      <c r="N263" s="82"/>
      <c r="O263" s="77"/>
      <c r="P263" s="78"/>
      <c r="Q263" s="79"/>
      <c r="R263" s="79"/>
      <c r="T263" s="5"/>
    </row>
    <row r="264" spans="1:20">
      <c r="A264" s="70" t="s">
        <v>241</v>
      </c>
      <c r="B264" s="70" t="s">
        <v>551</v>
      </c>
      <c r="C264" s="70" t="s">
        <v>329</v>
      </c>
      <c r="D264" s="70"/>
      <c r="E264" s="70"/>
      <c r="F264" s="70">
        <v>5</v>
      </c>
      <c r="G264" s="70"/>
      <c r="H264" s="70">
        <f t="shared" si="12"/>
        <v>5</v>
      </c>
      <c r="I264" s="71">
        <v>195</v>
      </c>
      <c r="J264" s="72">
        <f t="shared" si="11"/>
        <v>975</v>
      </c>
      <c r="K264" s="72">
        <f t="shared" si="13"/>
        <v>975</v>
      </c>
      <c r="L264" s="70" t="s">
        <v>15</v>
      </c>
      <c r="M264" s="70" t="s">
        <v>335</v>
      </c>
      <c r="N264" s="82"/>
      <c r="O264" s="77"/>
      <c r="P264" s="78"/>
      <c r="Q264" s="79"/>
      <c r="R264" s="79"/>
      <c r="T264" s="5"/>
    </row>
    <row r="265" spans="1:20">
      <c r="A265" s="70" t="s">
        <v>241</v>
      </c>
      <c r="B265" s="70" t="s">
        <v>552</v>
      </c>
      <c r="C265" s="70" t="s">
        <v>553</v>
      </c>
      <c r="D265" s="70">
        <v>100</v>
      </c>
      <c r="E265" s="70">
        <v>50</v>
      </c>
      <c r="F265" s="70">
        <v>50</v>
      </c>
      <c r="G265" s="70">
        <v>50</v>
      </c>
      <c r="H265" s="70">
        <f t="shared" si="12"/>
        <v>250</v>
      </c>
      <c r="I265" s="71">
        <v>120</v>
      </c>
      <c r="J265" s="72">
        <f t="shared" si="11"/>
        <v>30000</v>
      </c>
      <c r="K265" s="72">
        <f t="shared" si="13"/>
        <v>30000</v>
      </c>
      <c r="L265" s="70" t="s">
        <v>15</v>
      </c>
      <c r="M265" s="70" t="s">
        <v>335</v>
      </c>
      <c r="N265" s="82"/>
      <c r="O265" s="77"/>
      <c r="P265" s="78"/>
      <c r="Q265" s="79"/>
      <c r="R265" s="79"/>
      <c r="T265" s="5"/>
    </row>
    <row r="266" spans="1:20">
      <c r="A266" s="70" t="s">
        <v>241</v>
      </c>
      <c r="B266" s="70" t="s">
        <v>554</v>
      </c>
      <c r="C266" s="70" t="s">
        <v>329</v>
      </c>
      <c r="D266" s="70">
        <v>4</v>
      </c>
      <c r="E266" s="70">
        <v>4</v>
      </c>
      <c r="F266" s="70"/>
      <c r="G266" s="70"/>
      <c r="H266" s="70">
        <f t="shared" si="12"/>
        <v>8</v>
      </c>
      <c r="I266" s="71">
        <v>250</v>
      </c>
      <c r="J266" s="72">
        <f t="shared" si="11"/>
        <v>2000</v>
      </c>
      <c r="K266" s="72">
        <f t="shared" si="13"/>
        <v>2000</v>
      </c>
      <c r="L266" s="70" t="s">
        <v>15</v>
      </c>
      <c r="M266" s="70" t="s">
        <v>335</v>
      </c>
      <c r="N266" s="82"/>
      <c r="O266" s="77"/>
      <c r="P266" s="78"/>
      <c r="Q266" s="79"/>
      <c r="R266" s="79"/>
      <c r="T266" s="5"/>
    </row>
    <row r="267" spans="1:20">
      <c r="A267" s="70" t="s">
        <v>241</v>
      </c>
      <c r="B267" s="70" t="s">
        <v>555</v>
      </c>
      <c r="C267" s="70" t="s">
        <v>553</v>
      </c>
      <c r="D267" s="70">
        <v>50</v>
      </c>
      <c r="E267" s="70">
        <v>50</v>
      </c>
      <c r="F267" s="70">
        <v>150</v>
      </c>
      <c r="G267" s="70"/>
      <c r="H267" s="70">
        <f t="shared" si="12"/>
        <v>250</v>
      </c>
      <c r="I267" s="71">
        <v>35.96</v>
      </c>
      <c r="J267" s="72">
        <f t="shared" si="11"/>
        <v>8990</v>
      </c>
      <c r="K267" s="72">
        <f t="shared" si="13"/>
        <v>8990</v>
      </c>
      <c r="L267" s="70" t="s">
        <v>15</v>
      </c>
      <c r="M267" s="70" t="s">
        <v>335</v>
      </c>
      <c r="N267" s="82"/>
      <c r="O267" s="77"/>
      <c r="P267" s="78"/>
      <c r="Q267" s="79"/>
      <c r="R267" s="79"/>
      <c r="T267" s="5"/>
    </row>
    <row r="268" spans="1:20">
      <c r="A268" s="70" t="s">
        <v>241</v>
      </c>
      <c r="B268" s="70" t="s">
        <v>556</v>
      </c>
      <c r="C268" s="70" t="s">
        <v>553</v>
      </c>
      <c r="D268" s="70">
        <v>25</v>
      </c>
      <c r="E268" s="70">
        <v>25</v>
      </c>
      <c r="F268" s="70">
        <v>75</v>
      </c>
      <c r="G268" s="70"/>
      <c r="H268" s="70">
        <f t="shared" si="12"/>
        <v>125</v>
      </c>
      <c r="I268" s="71">
        <v>42.83</v>
      </c>
      <c r="J268" s="72">
        <f t="shared" si="11"/>
        <v>5353.75</v>
      </c>
      <c r="K268" s="72">
        <f t="shared" si="13"/>
        <v>5353.75</v>
      </c>
      <c r="L268" s="70" t="s">
        <v>15</v>
      </c>
      <c r="M268" s="70" t="s">
        <v>335</v>
      </c>
      <c r="N268" s="82"/>
      <c r="O268" s="77"/>
      <c r="P268" s="78"/>
      <c r="Q268" s="79"/>
      <c r="R268" s="79"/>
      <c r="T268" s="5"/>
    </row>
    <row r="269" spans="1:20">
      <c r="A269" s="70" t="s">
        <v>241</v>
      </c>
      <c r="B269" s="70" t="s">
        <v>557</v>
      </c>
      <c r="C269" s="70" t="s">
        <v>329</v>
      </c>
      <c r="D269" s="70"/>
      <c r="E269" s="70">
        <v>10</v>
      </c>
      <c r="F269" s="70"/>
      <c r="G269" s="70"/>
      <c r="H269" s="70">
        <f t="shared" si="12"/>
        <v>10</v>
      </c>
      <c r="I269" s="71">
        <v>900</v>
      </c>
      <c r="J269" s="72">
        <f t="shared" ref="J269:J332" si="14">H269*I269</f>
        <v>9000</v>
      </c>
      <c r="K269" s="72">
        <f t="shared" si="13"/>
        <v>9000</v>
      </c>
      <c r="L269" s="70" t="s">
        <v>15</v>
      </c>
      <c r="M269" s="70" t="s">
        <v>335</v>
      </c>
      <c r="N269" s="82"/>
      <c r="O269" s="77"/>
      <c r="P269" s="78"/>
      <c r="Q269" s="79"/>
      <c r="R269" s="79"/>
      <c r="T269" s="5"/>
    </row>
    <row r="270" spans="1:20">
      <c r="A270" s="70" t="s">
        <v>241</v>
      </c>
      <c r="B270" s="70" t="s">
        <v>558</v>
      </c>
      <c r="C270" s="70" t="s">
        <v>329</v>
      </c>
      <c r="D270" s="70">
        <v>10</v>
      </c>
      <c r="E270" s="70"/>
      <c r="F270" s="70"/>
      <c r="G270" s="70"/>
      <c r="H270" s="70">
        <f t="shared" ref="H270:H333" si="15">D270+E270+F270+G270</f>
        <v>10</v>
      </c>
      <c r="I270" s="71">
        <v>1100</v>
      </c>
      <c r="J270" s="72">
        <f t="shared" si="14"/>
        <v>11000</v>
      </c>
      <c r="K270" s="72">
        <f t="shared" si="13"/>
        <v>11000</v>
      </c>
      <c r="L270" s="70" t="s">
        <v>15</v>
      </c>
      <c r="M270" s="70" t="s">
        <v>335</v>
      </c>
      <c r="N270" s="82"/>
      <c r="O270" s="77"/>
      <c r="P270" s="78"/>
      <c r="Q270" s="79"/>
      <c r="R270" s="79"/>
      <c r="T270" s="5"/>
    </row>
    <row r="271" spans="1:20">
      <c r="A271" s="70" t="s">
        <v>241</v>
      </c>
      <c r="B271" s="70" t="s">
        <v>559</v>
      </c>
      <c r="C271" s="70" t="s">
        <v>553</v>
      </c>
      <c r="D271" s="70"/>
      <c r="E271" s="70">
        <v>10</v>
      </c>
      <c r="F271" s="70"/>
      <c r="G271" s="70"/>
      <c r="H271" s="70">
        <f t="shared" si="15"/>
        <v>10</v>
      </c>
      <c r="I271" s="71">
        <v>196</v>
      </c>
      <c r="J271" s="72">
        <f t="shared" si="14"/>
        <v>1960</v>
      </c>
      <c r="K271" s="72">
        <f t="shared" si="13"/>
        <v>1960</v>
      </c>
      <c r="L271" s="70" t="s">
        <v>15</v>
      </c>
      <c r="M271" s="70" t="s">
        <v>335</v>
      </c>
      <c r="N271" s="82"/>
      <c r="O271" s="77"/>
      <c r="P271" s="78"/>
      <c r="Q271" s="79"/>
      <c r="R271" s="79"/>
      <c r="T271" s="5"/>
    </row>
    <row r="272" spans="1:20">
      <c r="A272" s="70" t="s">
        <v>44</v>
      </c>
      <c r="B272" s="70" t="s">
        <v>561</v>
      </c>
      <c r="C272" s="70" t="s">
        <v>562</v>
      </c>
      <c r="D272" s="70">
        <v>336</v>
      </c>
      <c r="E272" s="70">
        <v>336</v>
      </c>
      <c r="F272" s="70">
        <v>336</v>
      </c>
      <c r="G272" s="70">
        <v>336</v>
      </c>
      <c r="H272" s="70">
        <f t="shared" si="15"/>
        <v>1344</v>
      </c>
      <c r="I272" s="71">
        <v>96</v>
      </c>
      <c r="J272" s="72">
        <f t="shared" si="14"/>
        <v>129024</v>
      </c>
      <c r="K272" s="72">
        <f t="shared" si="13"/>
        <v>129024</v>
      </c>
      <c r="L272" s="70" t="s">
        <v>15</v>
      </c>
      <c r="M272" s="70" t="s">
        <v>335</v>
      </c>
      <c r="N272" s="82"/>
      <c r="O272" s="77"/>
      <c r="P272" s="78"/>
      <c r="Q272" s="79"/>
      <c r="R272" s="79"/>
      <c r="T272" s="5"/>
    </row>
    <row r="273" spans="1:20">
      <c r="A273" s="70" t="s">
        <v>44</v>
      </c>
      <c r="B273" s="70" t="s">
        <v>563</v>
      </c>
      <c r="C273" s="70" t="s">
        <v>562</v>
      </c>
      <c r="D273" s="70">
        <v>80</v>
      </c>
      <c r="E273" s="70">
        <v>80</v>
      </c>
      <c r="F273" s="70">
        <v>80</v>
      </c>
      <c r="G273" s="70">
        <v>80</v>
      </c>
      <c r="H273" s="70">
        <f t="shared" si="15"/>
        <v>320</v>
      </c>
      <c r="I273" s="71">
        <v>122</v>
      </c>
      <c r="J273" s="72">
        <f t="shared" si="14"/>
        <v>39040</v>
      </c>
      <c r="K273" s="72">
        <f t="shared" si="13"/>
        <v>39040</v>
      </c>
      <c r="L273" s="70" t="s">
        <v>15</v>
      </c>
      <c r="M273" s="70" t="s">
        <v>335</v>
      </c>
      <c r="N273" s="82"/>
      <c r="O273" s="77"/>
      <c r="P273" s="78"/>
      <c r="Q273" s="79"/>
      <c r="R273" s="79"/>
      <c r="T273" s="5"/>
    </row>
    <row r="274" spans="1:20">
      <c r="A274" s="70" t="s">
        <v>44</v>
      </c>
      <c r="B274" s="70" t="s">
        <v>697</v>
      </c>
      <c r="C274" s="70" t="s">
        <v>698</v>
      </c>
      <c r="D274" s="70">
        <v>18</v>
      </c>
      <c r="E274" s="70">
        <v>18</v>
      </c>
      <c r="F274" s="70">
        <v>18</v>
      </c>
      <c r="G274" s="70">
        <v>18</v>
      </c>
      <c r="H274" s="70">
        <f t="shared" si="15"/>
        <v>72</v>
      </c>
      <c r="I274" s="71">
        <v>138.06</v>
      </c>
      <c r="J274" s="72">
        <f t="shared" si="14"/>
        <v>9940.32</v>
      </c>
      <c r="K274" s="72">
        <f t="shared" si="13"/>
        <v>9940.32</v>
      </c>
      <c r="L274" s="70" t="s">
        <v>15</v>
      </c>
      <c r="M274" s="70" t="s">
        <v>335</v>
      </c>
      <c r="N274" s="82"/>
      <c r="O274" s="77"/>
      <c r="P274" s="78"/>
      <c r="Q274" s="79"/>
      <c r="R274" s="79"/>
      <c r="T274" s="5"/>
    </row>
    <row r="275" spans="1:20">
      <c r="A275" s="70" t="s">
        <v>44</v>
      </c>
      <c r="B275" s="70" t="s">
        <v>699</v>
      </c>
      <c r="C275" s="70" t="s">
        <v>698</v>
      </c>
      <c r="D275" s="70">
        <v>9</v>
      </c>
      <c r="E275" s="70">
        <v>9</v>
      </c>
      <c r="F275" s="70">
        <v>9</v>
      </c>
      <c r="G275" s="70">
        <v>9</v>
      </c>
      <c r="H275" s="70">
        <f t="shared" si="15"/>
        <v>36</v>
      </c>
      <c r="I275" s="71">
        <v>171.69</v>
      </c>
      <c r="J275" s="72">
        <f t="shared" si="14"/>
        <v>6180.84</v>
      </c>
      <c r="K275" s="72">
        <f t="shared" si="13"/>
        <v>6180.84</v>
      </c>
      <c r="L275" s="70" t="s">
        <v>15</v>
      </c>
      <c r="M275" s="70" t="s">
        <v>335</v>
      </c>
      <c r="N275" s="82"/>
      <c r="O275" s="77"/>
      <c r="P275" s="78"/>
      <c r="Q275" s="79"/>
      <c r="R275" s="79"/>
      <c r="T275" s="5"/>
    </row>
    <row r="276" spans="1:20">
      <c r="A276" s="70" t="s">
        <v>44</v>
      </c>
      <c r="B276" s="70" t="s">
        <v>564</v>
      </c>
      <c r="C276" s="70" t="s">
        <v>562</v>
      </c>
      <c r="D276" s="70"/>
      <c r="E276" s="70">
        <v>3</v>
      </c>
      <c r="F276" s="70"/>
      <c r="G276" s="70"/>
      <c r="H276" s="70">
        <f t="shared" si="15"/>
        <v>3</v>
      </c>
      <c r="I276" s="71">
        <v>200</v>
      </c>
      <c r="J276" s="72">
        <f t="shared" si="14"/>
        <v>600</v>
      </c>
      <c r="K276" s="72">
        <f t="shared" si="13"/>
        <v>600</v>
      </c>
      <c r="L276" s="70" t="s">
        <v>15</v>
      </c>
      <c r="M276" s="70" t="s">
        <v>335</v>
      </c>
      <c r="N276" s="82"/>
      <c r="O276" s="77"/>
      <c r="P276" s="78"/>
      <c r="Q276" s="79"/>
      <c r="R276" s="79"/>
      <c r="T276" s="5"/>
    </row>
    <row r="277" spans="1:20">
      <c r="A277" s="70" t="s">
        <v>44</v>
      </c>
      <c r="B277" s="70" t="s">
        <v>565</v>
      </c>
      <c r="C277" s="70" t="s">
        <v>562</v>
      </c>
      <c r="D277" s="70">
        <v>30</v>
      </c>
      <c r="E277" s="70">
        <v>30</v>
      </c>
      <c r="F277" s="70">
        <v>30</v>
      </c>
      <c r="G277" s="70">
        <v>30</v>
      </c>
      <c r="H277" s="70">
        <f t="shared" si="15"/>
        <v>120</v>
      </c>
      <c r="I277" s="71">
        <v>150</v>
      </c>
      <c r="J277" s="72">
        <f t="shared" si="14"/>
        <v>18000</v>
      </c>
      <c r="K277" s="72">
        <f t="shared" si="13"/>
        <v>18000</v>
      </c>
      <c r="L277" s="70" t="s">
        <v>15</v>
      </c>
      <c r="M277" s="70" t="s">
        <v>335</v>
      </c>
      <c r="N277" s="82"/>
      <c r="O277" s="77"/>
      <c r="P277" s="78"/>
      <c r="Q277" s="79"/>
      <c r="R277" s="79"/>
      <c r="T277" s="5"/>
    </row>
    <row r="278" spans="1:20">
      <c r="A278" s="70" t="s">
        <v>44</v>
      </c>
      <c r="B278" s="70" t="s">
        <v>566</v>
      </c>
      <c r="C278" s="70" t="s">
        <v>562</v>
      </c>
      <c r="D278" s="70"/>
      <c r="E278" s="70"/>
      <c r="F278" s="70"/>
      <c r="G278" s="70">
        <v>3</v>
      </c>
      <c r="H278" s="70">
        <f t="shared" si="15"/>
        <v>3</v>
      </c>
      <c r="I278" s="71">
        <v>625</v>
      </c>
      <c r="J278" s="72">
        <f t="shared" si="14"/>
        <v>1875</v>
      </c>
      <c r="K278" s="72">
        <f t="shared" si="13"/>
        <v>1875</v>
      </c>
      <c r="L278" s="70" t="s">
        <v>15</v>
      </c>
      <c r="M278" s="70" t="s">
        <v>335</v>
      </c>
      <c r="N278" s="82"/>
      <c r="O278" s="77"/>
      <c r="P278" s="78"/>
      <c r="Q278" s="79"/>
      <c r="R278" s="79"/>
      <c r="T278" s="5"/>
    </row>
    <row r="279" spans="1:20">
      <c r="A279" s="70" t="s">
        <v>44</v>
      </c>
      <c r="B279" s="70" t="s">
        <v>567</v>
      </c>
      <c r="C279" s="70" t="s">
        <v>562</v>
      </c>
      <c r="D279" s="70"/>
      <c r="E279" s="70"/>
      <c r="F279" s="70">
        <v>2</v>
      </c>
      <c r="G279" s="70"/>
      <c r="H279" s="70">
        <f t="shared" si="15"/>
        <v>2</v>
      </c>
      <c r="I279" s="71">
        <v>675</v>
      </c>
      <c r="J279" s="72">
        <f t="shared" si="14"/>
        <v>1350</v>
      </c>
      <c r="K279" s="72">
        <f t="shared" si="13"/>
        <v>1350</v>
      </c>
      <c r="L279" s="70" t="s">
        <v>15</v>
      </c>
      <c r="M279" s="70" t="s">
        <v>335</v>
      </c>
      <c r="N279" s="82"/>
      <c r="O279" s="77"/>
      <c r="P279" s="78"/>
      <c r="Q279" s="79"/>
      <c r="R279" s="79"/>
      <c r="T279" s="5"/>
    </row>
    <row r="280" spans="1:20">
      <c r="A280" s="70" t="s">
        <v>44</v>
      </c>
      <c r="B280" s="70" t="s">
        <v>568</v>
      </c>
      <c r="C280" s="70" t="s">
        <v>569</v>
      </c>
      <c r="D280" s="70"/>
      <c r="E280" s="70">
        <v>3</v>
      </c>
      <c r="F280" s="70"/>
      <c r="G280" s="70"/>
      <c r="H280" s="70">
        <f t="shared" si="15"/>
        <v>3</v>
      </c>
      <c r="I280" s="71">
        <v>3100</v>
      </c>
      <c r="J280" s="72">
        <f t="shared" si="14"/>
        <v>9300</v>
      </c>
      <c r="K280" s="72">
        <f t="shared" si="13"/>
        <v>9300</v>
      </c>
      <c r="L280" s="70" t="s">
        <v>15</v>
      </c>
      <c r="M280" s="70" t="s">
        <v>335</v>
      </c>
      <c r="N280" s="82"/>
      <c r="O280" s="77"/>
      <c r="P280" s="78"/>
      <c r="Q280" s="79"/>
      <c r="R280" s="79"/>
      <c r="T280" s="5"/>
    </row>
    <row r="281" spans="1:20">
      <c r="A281" s="70" t="s">
        <v>44</v>
      </c>
      <c r="B281" s="70" t="s">
        <v>570</v>
      </c>
      <c r="C281" s="70" t="s">
        <v>571</v>
      </c>
      <c r="D281" s="70"/>
      <c r="E281" s="70"/>
      <c r="F281" s="70">
        <v>2</v>
      </c>
      <c r="G281" s="70"/>
      <c r="H281" s="70">
        <f t="shared" si="15"/>
        <v>2</v>
      </c>
      <c r="I281" s="71">
        <v>3500</v>
      </c>
      <c r="J281" s="72">
        <f t="shared" si="14"/>
        <v>7000</v>
      </c>
      <c r="K281" s="72">
        <f t="shared" si="13"/>
        <v>7000</v>
      </c>
      <c r="L281" s="70" t="s">
        <v>15</v>
      </c>
      <c r="M281" s="70" t="s">
        <v>335</v>
      </c>
      <c r="N281" s="82"/>
      <c r="O281" s="77"/>
      <c r="P281" s="78"/>
      <c r="Q281" s="79"/>
      <c r="R281" s="79"/>
      <c r="T281" s="5"/>
    </row>
    <row r="282" spans="1:20">
      <c r="A282" s="70" t="s">
        <v>44</v>
      </c>
      <c r="B282" s="70" t="s">
        <v>572</v>
      </c>
      <c r="C282" s="70" t="s">
        <v>562</v>
      </c>
      <c r="D282" s="70"/>
      <c r="E282" s="70"/>
      <c r="F282" s="70"/>
      <c r="G282" s="70">
        <v>1</v>
      </c>
      <c r="H282" s="70">
        <f t="shared" si="15"/>
        <v>1</v>
      </c>
      <c r="I282" s="71">
        <v>825</v>
      </c>
      <c r="J282" s="72">
        <f t="shared" si="14"/>
        <v>825</v>
      </c>
      <c r="K282" s="72">
        <f t="shared" si="13"/>
        <v>825</v>
      </c>
      <c r="L282" s="70" t="s">
        <v>15</v>
      </c>
      <c r="M282" s="70" t="s">
        <v>335</v>
      </c>
      <c r="N282" s="82"/>
      <c r="O282" s="77"/>
      <c r="P282" s="78"/>
      <c r="Q282" s="79"/>
      <c r="R282" s="79"/>
      <c r="T282" s="5"/>
    </row>
    <row r="283" spans="1:20">
      <c r="A283" s="70" t="s">
        <v>44</v>
      </c>
      <c r="B283" s="70" t="s">
        <v>573</v>
      </c>
      <c r="C283" s="70" t="s">
        <v>562</v>
      </c>
      <c r="D283" s="70"/>
      <c r="E283" s="70"/>
      <c r="F283" s="70">
        <v>1</v>
      </c>
      <c r="G283" s="70"/>
      <c r="H283" s="70">
        <f t="shared" si="15"/>
        <v>1</v>
      </c>
      <c r="I283" s="71">
        <v>1095</v>
      </c>
      <c r="J283" s="72">
        <f t="shared" si="14"/>
        <v>1095</v>
      </c>
      <c r="K283" s="72">
        <f t="shared" si="13"/>
        <v>1095</v>
      </c>
      <c r="L283" s="70" t="s">
        <v>15</v>
      </c>
      <c r="M283" s="70" t="s">
        <v>335</v>
      </c>
      <c r="N283" s="82"/>
      <c r="O283" s="77"/>
      <c r="P283" s="78"/>
      <c r="Q283" s="79"/>
      <c r="R283" s="79"/>
      <c r="T283" s="5"/>
    </row>
    <row r="284" spans="1:20">
      <c r="A284" s="70" t="s">
        <v>44</v>
      </c>
      <c r="B284" s="70" t="s">
        <v>577</v>
      </c>
      <c r="C284" s="70" t="s">
        <v>562</v>
      </c>
      <c r="D284" s="70"/>
      <c r="E284" s="70">
        <v>5</v>
      </c>
      <c r="F284" s="70">
        <v>5</v>
      </c>
      <c r="G284" s="70">
        <v>5</v>
      </c>
      <c r="H284" s="70">
        <f t="shared" si="15"/>
        <v>15</v>
      </c>
      <c r="I284" s="71">
        <v>365</v>
      </c>
      <c r="J284" s="72">
        <f t="shared" si="14"/>
        <v>5475</v>
      </c>
      <c r="K284" s="72">
        <f t="shared" si="13"/>
        <v>5475</v>
      </c>
      <c r="L284" s="70" t="s">
        <v>15</v>
      </c>
      <c r="M284" s="70" t="s">
        <v>335</v>
      </c>
      <c r="N284" s="82"/>
      <c r="O284" s="77"/>
      <c r="P284" s="78"/>
      <c r="Q284" s="79"/>
      <c r="R284" s="79"/>
      <c r="T284" s="5"/>
    </row>
    <row r="285" spans="1:20">
      <c r="A285" s="70" t="s">
        <v>44</v>
      </c>
      <c r="B285" s="70" t="s">
        <v>578</v>
      </c>
      <c r="C285" s="70" t="s">
        <v>579</v>
      </c>
      <c r="D285" s="70">
        <v>5</v>
      </c>
      <c r="E285" s="70"/>
      <c r="F285" s="70"/>
      <c r="G285" s="70"/>
      <c r="H285" s="70">
        <f t="shared" si="15"/>
        <v>5</v>
      </c>
      <c r="I285" s="71">
        <v>1225</v>
      </c>
      <c r="J285" s="72">
        <f t="shared" si="14"/>
        <v>6125</v>
      </c>
      <c r="K285" s="72">
        <f t="shared" si="13"/>
        <v>6125</v>
      </c>
      <c r="L285" s="70" t="s">
        <v>15</v>
      </c>
      <c r="M285" s="70" t="s">
        <v>335</v>
      </c>
      <c r="N285" s="82"/>
      <c r="O285" s="77"/>
      <c r="P285" s="78"/>
      <c r="Q285" s="79"/>
      <c r="R285" s="79"/>
      <c r="T285" s="5"/>
    </row>
    <row r="286" spans="1:20">
      <c r="A286" s="70" t="s">
        <v>44</v>
      </c>
      <c r="B286" s="70" t="s">
        <v>581</v>
      </c>
      <c r="C286" s="70" t="s">
        <v>582</v>
      </c>
      <c r="D286" s="70"/>
      <c r="E286" s="70"/>
      <c r="F286" s="70"/>
      <c r="G286" s="70">
        <v>5</v>
      </c>
      <c r="H286" s="70">
        <f t="shared" si="15"/>
        <v>5</v>
      </c>
      <c r="I286" s="71">
        <v>500</v>
      </c>
      <c r="J286" s="72">
        <f t="shared" si="14"/>
        <v>2500</v>
      </c>
      <c r="K286" s="72">
        <f t="shared" si="13"/>
        <v>2500</v>
      </c>
      <c r="L286" s="70" t="s">
        <v>15</v>
      </c>
      <c r="M286" s="70" t="s">
        <v>335</v>
      </c>
      <c r="N286" s="82"/>
      <c r="O286" s="77"/>
      <c r="P286" s="78"/>
      <c r="Q286" s="79"/>
      <c r="R286" s="79"/>
      <c r="T286" s="5"/>
    </row>
    <row r="287" spans="1:20">
      <c r="A287" s="70" t="s">
        <v>44</v>
      </c>
      <c r="B287" s="70" t="s">
        <v>586</v>
      </c>
      <c r="C287" s="70" t="s">
        <v>562</v>
      </c>
      <c r="D287" s="70">
        <v>80</v>
      </c>
      <c r="E287" s="70">
        <v>80</v>
      </c>
      <c r="F287" s="70">
        <v>80</v>
      </c>
      <c r="G287" s="70">
        <v>80</v>
      </c>
      <c r="H287" s="70">
        <f t="shared" si="15"/>
        <v>320</v>
      </c>
      <c r="I287" s="71">
        <v>250</v>
      </c>
      <c r="J287" s="72">
        <f t="shared" si="14"/>
        <v>80000</v>
      </c>
      <c r="K287" s="72">
        <f t="shared" si="13"/>
        <v>80000</v>
      </c>
      <c r="L287" s="70" t="s">
        <v>15</v>
      </c>
      <c r="M287" s="70" t="s">
        <v>335</v>
      </c>
      <c r="N287" s="82"/>
      <c r="O287" s="77"/>
      <c r="P287" s="78"/>
      <c r="Q287" s="79"/>
      <c r="R287" s="79"/>
      <c r="T287" s="5"/>
    </row>
    <row r="288" spans="1:20">
      <c r="A288" s="70" t="s">
        <v>44</v>
      </c>
      <c r="B288" s="70" t="s">
        <v>587</v>
      </c>
      <c r="C288" s="70" t="s">
        <v>562</v>
      </c>
      <c r="D288" s="70">
        <v>4</v>
      </c>
      <c r="E288" s="70">
        <v>4</v>
      </c>
      <c r="F288" s="70">
        <v>4</v>
      </c>
      <c r="G288" s="70">
        <v>4</v>
      </c>
      <c r="H288" s="70">
        <f t="shared" si="15"/>
        <v>16</v>
      </c>
      <c r="I288" s="71">
        <v>590</v>
      </c>
      <c r="J288" s="72">
        <f t="shared" si="14"/>
        <v>9440</v>
      </c>
      <c r="K288" s="72">
        <f t="shared" si="13"/>
        <v>9440</v>
      </c>
      <c r="L288" s="70" t="s">
        <v>15</v>
      </c>
      <c r="M288" s="70" t="s">
        <v>335</v>
      </c>
      <c r="N288" s="82"/>
      <c r="O288" s="77"/>
      <c r="P288" s="78"/>
      <c r="Q288" s="79"/>
      <c r="R288" s="79"/>
      <c r="T288" s="5"/>
    </row>
    <row r="289" spans="1:20">
      <c r="A289" s="70" t="s">
        <v>44</v>
      </c>
      <c r="B289" s="70" t="s">
        <v>588</v>
      </c>
      <c r="C289" s="70" t="s">
        <v>562</v>
      </c>
      <c r="D289" s="70">
        <v>80</v>
      </c>
      <c r="E289" s="70">
        <v>80</v>
      </c>
      <c r="F289" s="70">
        <v>80</v>
      </c>
      <c r="G289" s="70">
        <v>80</v>
      </c>
      <c r="H289" s="70">
        <f t="shared" si="15"/>
        <v>320</v>
      </c>
      <c r="I289" s="71">
        <v>147.5</v>
      </c>
      <c r="J289" s="72">
        <f t="shared" si="14"/>
        <v>47200</v>
      </c>
      <c r="K289" s="72">
        <f t="shared" si="13"/>
        <v>47200</v>
      </c>
      <c r="L289" s="70" t="s">
        <v>15</v>
      </c>
      <c r="M289" s="70" t="s">
        <v>335</v>
      </c>
      <c r="N289" s="82"/>
      <c r="O289" s="77"/>
      <c r="P289" s="78"/>
      <c r="Q289" s="79"/>
      <c r="R289" s="79"/>
      <c r="T289" s="5"/>
    </row>
    <row r="290" spans="1:20">
      <c r="A290" s="70" t="s">
        <v>44</v>
      </c>
      <c r="B290" s="70" t="s">
        <v>589</v>
      </c>
      <c r="C290" s="70" t="s">
        <v>388</v>
      </c>
      <c r="D290" s="70">
        <v>132</v>
      </c>
      <c r="E290" s="70">
        <v>132</v>
      </c>
      <c r="F290" s="70">
        <v>132</v>
      </c>
      <c r="G290" s="70">
        <v>132</v>
      </c>
      <c r="H290" s="70">
        <f t="shared" si="15"/>
        <v>528</v>
      </c>
      <c r="I290" s="71">
        <v>53.1</v>
      </c>
      <c r="J290" s="72">
        <f t="shared" si="14"/>
        <v>28036.799999999999</v>
      </c>
      <c r="K290" s="72">
        <f t="shared" si="13"/>
        <v>28036.799999999999</v>
      </c>
      <c r="L290" s="70" t="s">
        <v>14</v>
      </c>
      <c r="M290" s="70" t="s">
        <v>335</v>
      </c>
      <c r="N290" s="82"/>
      <c r="O290" s="77"/>
      <c r="P290" s="78"/>
      <c r="Q290" s="79"/>
      <c r="R290" s="79"/>
      <c r="T290" s="5"/>
    </row>
    <row r="291" spans="1:20">
      <c r="A291" s="70" t="s">
        <v>44</v>
      </c>
      <c r="B291" s="70" t="s">
        <v>756</v>
      </c>
      <c r="C291" s="70" t="s">
        <v>749</v>
      </c>
      <c r="D291" s="70">
        <v>20</v>
      </c>
      <c r="E291" s="70">
        <v>20</v>
      </c>
      <c r="F291" s="70">
        <v>20</v>
      </c>
      <c r="G291" s="70">
        <v>20</v>
      </c>
      <c r="H291" s="70">
        <f t="shared" si="15"/>
        <v>80</v>
      </c>
      <c r="I291" s="71">
        <v>2616</v>
      </c>
      <c r="J291" s="72">
        <f t="shared" si="14"/>
        <v>209280</v>
      </c>
      <c r="K291" s="72">
        <f t="shared" si="13"/>
        <v>209280</v>
      </c>
      <c r="L291" s="70" t="s">
        <v>14</v>
      </c>
      <c r="M291" s="70" t="s">
        <v>335</v>
      </c>
      <c r="N291" s="82"/>
      <c r="O291" s="77"/>
      <c r="P291" s="78"/>
      <c r="Q291" s="79"/>
      <c r="R291" s="79"/>
      <c r="T291" s="5"/>
    </row>
    <row r="292" spans="1:20">
      <c r="A292" s="70" t="s">
        <v>44</v>
      </c>
      <c r="B292" s="70" t="s">
        <v>757</v>
      </c>
      <c r="C292" s="70" t="s">
        <v>758</v>
      </c>
      <c r="D292" s="70">
        <v>35</v>
      </c>
      <c r="E292" s="70">
        <v>35</v>
      </c>
      <c r="F292" s="70">
        <v>35</v>
      </c>
      <c r="G292" s="70">
        <v>35</v>
      </c>
      <c r="H292" s="70">
        <f t="shared" si="15"/>
        <v>140</v>
      </c>
      <c r="I292" s="71">
        <v>1084</v>
      </c>
      <c r="J292" s="72">
        <f t="shared" si="14"/>
        <v>151760</v>
      </c>
      <c r="K292" s="72">
        <f t="shared" si="13"/>
        <v>151760</v>
      </c>
      <c r="L292" s="70" t="s">
        <v>14</v>
      </c>
      <c r="M292" s="70" t="s">
        <v>335</v>
      </c>
      <c r="N292" s="82"/>
      <c r="O292" s="77"/>
      <c r="P292" s="78"/>
      <c r="Q292" s="79"/>
      <c r="R292" s="79"/>
      <c r="T292" s="5"/>
    </row>
    <row r="293" spans="1:20">
      <c r="A293" s="70" t="s">
        <v>44</v>
      </c>
      <c r="B293" s="70" t="s">
        <v>779</v>
      </c>
      <c r="C293" s="70" t="s">
        <v>328</v>
      </c>
      <c r="D293" s="70">
        <v>132</v>
      </c>
      <c r="E293" s="70">
        <v>132</v>
      </c>
      <c r="F293" s="70">
        <v>132</v>
      </c>
      <c r="G293" s="70">
        <v>132</v>
      </c>
      <c r="H293" s="70">
        <f t="shared" si="15"/>
        <v>528</v>
      </c>
      <c r="I293" s="71">
        <v>1084</v>
      </c>
      <c r="J293" s="72">
        <f t="shared" si="14"/>
        <v>572352</v>
      </c>
      <c r="K293" s="72">
        <f t="shared" si="13"/>
        <v>572352</v>
      </c>
      <c r="L293" s="70" t="s">
        <v>14</v>
      </c>
      <c r="M293" s="70" t="s">
        <v>335</v>
      </c>
      <c r="N293" s="82"/>
      <c r="O293" s="77"/>
      <c r="P293" s="78"/>
      <c r="Q293" s="79"/>
      <c r="R293" s="79"/>
      <c r="T293" s="5"/>
    </row>
    <row r="294" spans="1:20">
      <c r="A294" s="70" t="s">
        <v>44</v>
      </c>
      <c r="B294" s="70" t="s">
        <v>481</v>
      </c>
      <c r="C294" s="70" t="s">
        <v>329</v>
      </c>
      <c r="D294" s="70">
        <v>30</v>
      </c>
      <c r="E294" s="70">
        <v>30</v>
      </c>
      <c r="F294" s="70">
        <v>30</v>
      </c>
      <c r="G294" s="70">
        <v>30</v>
      </c>
      <c r="H294" s="70">
        <f t="shared" si="15"/>
        <v>120</v>
      </c>
      <c r="I294" s="71">
        <v>75</v>
      </c>
      <c r="J294" s="72">
        <f t="shared" si="14"/>
        <v>9000</v>
      </c>
      <c r="K294" s="72">
        <f t="shared" si="13"/>
        <v>9000</v>
      </c>
      <c r="L294" s="70" t="s">
        <v>15</v>
      </c>
      <c r="M294" s="70" t="s">
        <v>335</v>
      </c>
      <c r="N294" s="82"/>
      <c r="O294" s="77"/>
      <c r="P294" s="78"/>
      <c r="Q294" s="79"/>
      <c r="R294" s="79"/>
      <c r="T294" s="5"/>
    </row>
    <row r="295" spans="1:20">
      <c r="A295" s="70" t="s">
        <v>44</v>
      </c>
      <c r="B295" s="70" t="s">
        <v>680</v>
      </c>
      <c r="C295" s="70" t="s">
        <v>329</v>
      </c>
      <c r="D295" s="70">
        <v>6</v>
      </c>
      <c r="E295" s="70">
        <v>6</v>
      </c>
      <c r="F295" s="70">
        <v>6</v>
      </c>
      <c r="G295" s="70">
        <v>6</v>
      </c>
      <c r="H295" s="70">
        <f t="shared" si="15"/>
        <v>24</v>
      </c>
      <c r="I295" s="71">
        <v>295</v>
      </c>
      <c r="J295" s="72">
        <f t="shared" si="14"/>
        <v>7080</v>
      </c>
      <c r="K295" s="72">
        <f t="shared" ref="K295:K352" si="16">J295</f>
        <v>7080</v>
      </c>
      <c r="L295" s="70" t="s">
        <v>15</v>
      </c>
      <c r="M295" s="70" t="s">
        <v>335</v>
      </c>
      <c r="N295" s="82"/>
      <c r="O295" s="77"/>
      <c r="P295" s="78"/>
      <c r="Q295" s="79"/>
      <c r="R295" s="79"/>
      <c r="T295" s="5"/>
    </row>
    <row r="296" spans="1:20">
      <c r="A296" s="70" t="s">
        <v>101</v>
      </c>
      <c r="B296" s="70" t="s">
        <v>574</v>
      </c>
      <c r="C296" s="70" t="s">
        <v>562</v>
      </c>
      <c r="D296" s="70">
        <v>5</v>
      </c>
      <c r="E296" s="70"/>
      <c r="F296" s="70"/>
      <c r="G296" s="70"/>
      <c r="H296" s="70">
        <f t="shared" si="15"/>
        <v>5</v>
      </c>
      <c r="I296" s="71">
        <v>385</v>
      </c>
      <c r="J296" s="72">
        <f t="shared" si="14"/>
        <v>1925</v>
      </c>
      <c r="K296" s="72">
        <f t="shared" si="16"/>
        <v>1925</v>
      </c>
      <c r="L296" s="70" t="s">
        <v>15</v>
      </c>
      <c r="M296" s="70" t="s">
        <v>335</v>
      </c>
      <c r="N296" s="82"/>
      <c r="O296" s="77"/>
      <c r="P296" s="78"/>
      <c r="Q296" s="79"/>
      <c r="R296" s="79"/>
      <c r="T296" s="5"/>
    </row>
    <row r="297" spans="1:20">
      <c r="A297" s="70" t="s">
        <v>101</v>
      </c>
      <c r="B297" s="70" t="s">
        <v>575</v>
      </c>
      <c r="C297" s="70" t="s">
        <v>571</v>
      </c>
      <c r="D297" s="70"/>
      <c r="E297" s="70">
        <v>6</v>
      </c>
      <c r="F297" s="70">
        <v>6</v>
      </c>
      <c r="G297" s="70"/>
      <c r="H297" s="70">
        <f t="shared" si="15"/>
        <v>12</v>
      </c>
      <c r="I297" s="71">
        <v>2000</v>
      </c>
      <c r="J297" s="72">
        <f t="shared" si="14"/>
        <v>24000</v>
      </c>
      <c r="K297" s="72">
        <f t="shared" si="16"/>
        <v>24000</v>
      </c>
      <c r="L297" s="70" t="s">
        <v>15</v>
      </c>
      <c r="M297" s="70" t="s">
        <v>335</v>
      </c>
      <c r="N297" s="82"/>
      <c r="O297" s="77"/>
      <c r="P297" s="78"/>
      <c r="Q297" s="79"/>
      <c r="R297" s="79"/>
      <c r="T297" s="5"/>
    </row>
    <row r="298" spans="1:20">
      <c r="A298" s="70" t="s">
        <v>101</v>
      </c>
      <c r="B298" s="70" t="s">
        <v>576</v>
      </c>
      <c r="C298" s="70" t="s">
        <v>562</v>
      </c>
      <c r="D298" s="70">
        <v>2</v>
      </c>
      <c r="E298" s="70">
        <v>2</v>
      </c>
      <c r="F298" s="70">
        <v>1</v>
      </c>
      <c r="G298" s="70"/>
      <c r="H298" s="70">
        <f t="shared" si="15"/>
        <v>5</v>
      </c>
      <c r="I298" s="71">
        <v>475</v>
      </c>
      <c r="J298" s="72">
        <f t="shared" si="14"/>
        <v>2375</v>
      </c>
      <c r="K298" s="72">
        <f t="shared" si="16"/>
        <v>2375</v>
      </c>
      <c r="L298" s="70" t="s">
        <v>15</v>
      </c>
      <c r="M298" s="70" t="s">
        <v>335</v>
      </c>
      <c r="N298" s="82"/>
      <c r="O298" s="77"/>
      <c r="P298" s="78"/>
      <c r="Q298" s="79"/>
      <c r="R298" s="79"/>
      <c r="T298" s="5"/>
    </row>
    <row r="299" spans="1:20">
      <c r="A299" s="70" t="s">
        <v>101</v>
      </c>
      <c r="B299" s="70" t="s">
        <v>583</v>
      </c>
      <c r="C299" s="70" t="s">
        <v>562</v>
      </c>
      <c r="D299" s="70">
        <v>5</v>
      </c>
      <c r="E299" s="70"/>
      <c r="F299" s="70"/>
      <c r="G299" s="70">
        <v>5</v>
      </c>
      <c r="H299" s="70">
        <f t="shared" si="15"/>
        <v>10</v>
      </c>
      <c r="I299" s="71">
        <v>575</v>
      </c>
      <c r="J299" s="72">
        <f t="shared" si="14"/>
        <v>5750</v>
      </c>
      <c r="K299" s="72">
        <f t="shared" si="16"/>
        <v>5750</v>
      </c>
      <c r="L299" s="70" t="s">
        <v>15</v>
      </c>
      <c r="M299" s="70" t="s">
        <v>335</v>
      </c>
      <c r="N299" s="82"/>
      <c r="O299" s="77"/>
      <c r="P299" s="78"/>
      <c r="Q299" s="79"/>
      <c r="R299" s="79"/>
      <c r="T299" s="5"/>
    </row>
    <row r="300" spans="1:20">
      <c r="A300" s="70" t="s">
        <v>101</v>
      </c>
      <c r="B300" s="70" t="s">
        <v>584</v>
      </c>
      <c r="C300" s="70" t="s">
        <v>571</v>
      </c>
      <c r="D300" s="70"/>
      <c r="E300" s="70">
        <v>5</v>
      </c>
      <c r="F300" s="70"/>
      <c r="G300" s="70"/>
      <c r="H300" s="70">
        <f t="shared" si="15"/>
        <v>5</v>
      </c>
      <c r="I300" s="71">
        <v>3100</v>
      </c>
      <c r="J300" s="72">
        <f t="shared" si="14"/>
        <v>15500</v>
      </c>
      <c r="K300" s="72">
        <f t="shared" si="16"/>
        <v>15500</v>
      </c>
      <c r="L300" s="70" t="s">
        <v>15</v>
      </c>
      <c r="M300" s="70" t="s">
        <v>335</v>
      </c>
      <c r="N300" s="82"/>
      <c r="O300" s="77"/>
      <c r="P300" s="78"/>
      <c r="Q300" s="79"/>
      <c r="R300" s="79"/>
      <c r="T300" s="5"/>
    </row>
    <row r="301" spans="1:20">
      <c r="A301" s="70" t="s">
        <v>101</v>
      </c>
      <c r="B301" s="70" t="s">
        <v>585</v>
      </c>
      <c r="C301" s="70" t="s">
        <v>571</v>
      </c>
      <c r="D301" s="70"/>
      <c r="E301" s="70"/>
      <c r="F301" s="70">
        <v>5</v>
      </c>
      <c r="G301" s="70"/>
      <c r="H301" s="70">
        <f t="shared" si="15"/>
        <v>5</v>
      </c>
      <c r="I301" s="71">
        <v>3400</v>
      </c>
      <c r="J301" s="72">
        <f t="shared" si="14"/>
        <v>17000</v>
      </c>
      <c r="K301" s="72">
        <f t="shared" si="16"/>
        <v>17000</v>
      </c>
      <c r="L301" s="70" t="s">
        <v>15</v>
      </c>
      <c r="M301" s="70" t="s">
        <v>335</v>
      </c>
      <c r="N301" s="82"/>
      <c r="O301" s="77"/>
      <c r="P301" s="78"/>
      <c r="Q301" s="79"/>
      <c r="R301" s="79"/>
      <c r="T301" s="5"/>
    </row>
    <row r="302" spans="1:20">
      <c r="A302" s="70" t="s">
        <v>240</v>
      </c>
      <c r="B302" s="70" t="s">
        <v>590</v>
      </c>
      <c r="C302" s="70" t="s">
        <v>329</v>
      </c>
      <c r="D302" s="70">
        <v>25</v>
      </c>
      <c r="E302" s="70">
        <v>25</v>
      </c>
      <c r="F302" s="70">
        <v>25</v>
      </c>
      <c r="G302" s="70">
        <v>25</v>
      </c>
      <c r="H302" s="70">
        <f t="shared" si="15"/>
        <v>100</v>
      </c>
      <c r="I302" s="71">
        <v>590</v>
      </c>
      <c r="J302" s="72">
        <f t="shared" si="14"/>
        <v>59000</v>
      </c>
      <c r="K302" s="72">
        <f t="shared" si="16"/>
        <v>59000</v>
      </c>
      <c r="L302" s="70" t="s">
        <v>15</v>
      </c>
      <c r="M302" s="70" t="s">
        <v>335</v>
      </c>
      <c r="N302" s="82"/>
      <c r="O302" s="77"/>
      <c r="P302" s="78"/>
      <c r="Q302" s="79"/>
      <c r="R302" s="79"/>
      <c r="T302" s="5"/>
    </row>
    <row r="303" spans="1:20">
      <c r="A303" s="70" t="s">
        <v>240</v>
      </c>
      <c r="B303" s="70" t="s">
        <v>591</v>
      </c>
      <c r="C303" s="70" t="s">
        <v>329</v>
      </c>
      <c r="D303" s="70"/>
      <c r="E303" s="70">
        <v>10</v>
      </c>
      <c r="F303" s="70">
        <v>10</v>
      </c>
      <c r="G303" s="70"/>
      <c r="H303" s="70">
        <f t="shared" si="15"/>
        <v>20</v>
      </c>
      <c r="I303" s="71">
        <v>49.95</v>
      </c>
      <c r="J303" s="72">
        <f t="shared" si="14"/>
        <v>999</v>
      </c>
      <c r="K303" s="72">
        <f t="shared" si="16"/>
        <v>999</v>
      </c>
      <c r="L303" s="70" t="s">
        <v>15</v>
      </c>
      <c r="M303" s="70" t="s">
        <v>335</v>
      </c>
      <c r="N303" s="82"/>
      <c r="O303" s="77"/>
      <c r="P303" s="78"/>
      <c r="Q303" s="79"/>
      <c r="R303" s="79"/>
      <c r="T303" s="5"/>
    </row>
    <row r="304" spans="1:20">
      <c r="A304" s="70" t="s">
        <v>240</v>
      </c>
      <c r="B304" s="70" t="s">
        <v>592</v>
      </c>
      <c r="C304" s="70" t="s">
        <v>329</v>
      </c>
      <c r="D304" s="70"/>
      <c r="E304" s="70"/>
      <c r="F304" s="70">
        <v>5</v>
      </c>
      <c r="G304" s="70"/>
      <c r="H304" s="70">
        <f t="shared" si="15"/>
        <v>5</v>
      </c>
      <c r="I304" s="71">
        <v>111.27</v>
      </c>
      <c r="J304" s="72">
        <f t="shared" si="14"/>
        <v>556.35</v>
      </c>
      <c r="K304" s="72">
        <f t="shared" si="16"/>
        <v>556.35</v>
      </c>
      <c r="L304" s="70" t="s">
        <v>15</v>
      </c>
      <c r="M304" s="70" t="s">
        <v>335</v>
      </c>
      <c r="N304" s="82"/>
      <c r="O304" s="77"/>
      <c r="P304" s="78"/>
      <c r="Q304" s="79"/>
      <c r="R304" s="79"/>
      <c r="T304" s="5"/>
    </row>
    <row r="305" spans="1:20">
      <c r="A305" s="70" t="s">
        <v>240</v>
      </c>
      <c r="B305" s="70" t="s">
        <v>593</v>
      </c>
      <c r="C305" s="70" t="s">
        <v>329</v>
      </c>
      <c r="D305" s="70">
        <v>150</v>
      </c>
      <c r="E305" s="70">
        <v>150</v>
      </c>
      <c r="F305" s="70">
        <v>150</v>
      </c>
      <c r="G305" s="70">
        <v>150</v>
      </c>
      <c r="H305" s="70">
        <f t="shared" si="15"/>
        <v>600</v>
      </c>
      <c r="I305" s="71">
        <v>182.9</v>
      </c>
      <c r="J305" s="72">
        <f t="shared" si="14"/>
        <v>109740</v>
      </c>
      <c r="K305" s="72">
        <f t="shared" si="16"/>
        <v>109740</v>
      </c>
      <c r="L305" s="70" t="s">
        <v>15</v>
      </c>
      <c r="M305" s="70" t="s">
        <v>335</v>
      </c>
      <c r="N305" s="82"/>
      <c r="O305" s="77"/>
      <c r="P305" s="78"/>
      <c r="Q305" s="79"/>
      <c r="R305" s="79"/>
      <c r="T305" s="5"/>
    </row>
    <row r="306" spans="1:20">
      <c r="A306" s="70" t="s">
        <v>240</v>
      </c>
      <c r="B306" s="70" t="s">
        <v>689</v>
      </c>
      <c r="C306" s="70" t="s">
        <v>473</v>
      </c>
      <c r="D306" s="70">
        <v>65</v>
      </c>
      <c r="E306" s="70">
        <v>65</v>
      </c>
      <c r="F306" s="70">
        <v>65</v>
      </c>
      <c r="G306" s="70">
        <v>65</v>
      </c>
      <c r="H306" s="70">
        <f t="shared" si="15"/>
        <v>260</v>
      </c>
      <c r="I306" s="71">
        <v>100</v>
      </c>
      <c r="J306" s="72">
        <f t="shared" si="14"/>
        <v>26000</v>
      </c>
      <c r="K306" s="72">
        <f t="shared" si="16"/>
        <v>26000</v>
      </c>
      <c r="L306" s="70" t="s">
        <v>15</v>
      </c>
      <c r="M306" s="70" t="s">
        <v>335</v>
      </c>
      <c r="N306" s="82"/>
      <c r="O306" s="77"/>
      <c r="P306" s="78"/>
      <c r="Q306" s="79"/>
      <c r="R306" s="79"/>
      <c r="T306" s="5"/>
    </row>
    <row r="307" spans="1:20">
      <c r="A307" s="70" t="s">
        <v>240</v>
      </c>
      <c r="B307" s="70" t="s">
        <v>690</v>
      </c>
      <c r="C307" s="70" t="s">
        <v>473</v>
      </c>
      <c r="D307" s="70">
        <v>65</v>
      </c>
      <c r="E307" s="70">
        <v>65</v>
      </c>
      <c r="F307" s="70">
        <v>65</v>
      </c>
      <c r="G307" s="70">
        <v>65</v>
      </c>
      <c r="H307" s="70">
        <f t="shared" si="15"/>
        <v>260</v>
      </c>
      <c r="I307" s="71">
        <v>50</v>
      </c>
      <c r="J307" s="72">
        <f t="shared" si="14"/>
        <v>13000</v>
      </c>
      <c r="K307" s="72">
        <f t="shared" si="16"/>
        <v>13000</v>
      </c>
      <c r="L307" s="70" t="s">
        <v>15</v>
      </c>
      <c r="M307" s="70" t="s">
        <v>335</v>
      </c>
      <c r="N307" s="82"/>
      <c r="O307" s="77"/>
      <c r="P307" s="78"/>
      <c r="Q307" s="79"/>
      <c r="R307" s="79"/>
      <c r="T307" s="5"/>
    </row>
    <row r="308" spans="1:20">
      <c r="A308" s="70" t="s">
        <v>240</v>
      </c>
      <c r="B308" s="70" t="s">
        <v>691</v>
      </c>
      <c r="C308" s="70" t="s">
        <v>473</v>
      </c>
      <c r="D308" s="70">
        <v>65</v>
      </c>
      <c r="E308" s="70">
        <v>65</v>
      </c>
      <c r="F308" s="70">
        <v>65</v>
      </c>
      <c r="G308" s="70">
        <v>65</v>
      </c>
      <c r="H308" s="70">
        <f t="shared" si="15"/>
        <v>260</v>
      </c>
      <c r="I308" s="71">
        <v>75</v>
      </c>
      <c r="J308" s="72">
        <f t="shared" si="14"/>
        <v>19500</v>
      </c>
      <c r="K308" s="72">
        <f t="shared" si="16"/>
        <v>19500</v>
      </c>
      <c r="L308" s="70" t="s">
        <v>15</v>
      </c>
      <c r="M308" s="70" t="s">
        <v>335</v>
      </c>
      <c r="N308" s="82"/>
      <c r="O308" s="77"/>
      <c r="P308" s="78"/>
      <c r="Q308" s="79"/>
      <c r="R308" s="79"/>
      <c r="T308" s="5"/>
    </row>
    <row r="309" spans="1:20">
      <c r="A309" s="70" t="s">
        <v>240</v>
      </c>
      <c r="B309" s="70" t="s">
        <v>595</v>
      </c>
      <c r="C309" s="70" t="s">
        <v>700</v>
      </c>
      <c r="D309" s="70">
        <v>250</v>
      </c>
      <c r="E309" s="70">
        <v>250</v>
      </c>
      <c r="F309" s="70">
        <v>250</v>
      </c>
      <c r="G309" s="70">
        <v>250</v>
      </c>
      <c r="H309" s="70">
        <f t="shared" si="15"/>
        <v>1000</v>
      </c>
      <c r="I309" s="71">
        <v>30</v>
      </c>
      <c r="J309" s="72">
        <f t="shared" si="14"/>
        <v>30000</v>
      </c>
      <c r="K309" s="72">
        <f t="shared" si="16"/>
        <v>30000</v>
      </c>
      <c r="L309" s="70" t="s">
        <v>15</v>
      </c>
      <c r="M309" s="70" t="s">
        <v>335</v>
      </c>
      <c r="N309" s="82"/>
      <c r="O309" s="77"/>
      <c r="P309" s="78"/>
      <c r="Q309" s="79"/>
      <c r="R309" s="79"/>
      <c r="T309" s="5"/>
    </row>
    <row r="310" spans="1:20">
      <c r="A310" s="70" t="s">
        <v>240</v>
      </c>
      <c r="B310" s="70" t="s">
        <v>596</v>
      </c>
      <c r="C310" s="70" t="s">
        <v>445</v>
      </c>
      <c r="D310" s="70">
        <v>36</v>
      </c>
      <c r="E310" s="70">
        <v>36</v>
      </c>
      <c r="F310" s="70">
        <v>36</v>
      </c>
      <c r="G310" s="70">
        <v>36</v>
      </c>
      <c r="H310" s="70">
        <f t="shared" si="15"/>
        <v>144</v>
      </c>
      <c r="I310" s="71">
        <v>75</v>
      </c>
      <c r="J310" s="72">
        <f t="shared" si="14"/>
        <v>10800</v>
      </c>
      <c r="K310" s="72">
        <f t="shared" si="16"/>
        <v>10800</v>
      </c>
      <c r="L310" s="70" t="s">
        <v>15</v>
      </c>
      <c r="M310" s="70" t="s">
        <v>335</v>
      </c>
      <c r="N310" s="82"/>
      <c r="O310" s="77"/>
      <c r="P310" s="78"/>
      <c r="Q310" s="79"/>
      <c r="R310" s="79"/>
      <c r="T310" s="5"/>
    </row>
    <row r="311" spans="1:20">
      <c r="A311" s="70" t="s">
        <v>172</v>
      </c>
      <c r="B311" s="70" t="s">
        <v>594</v>
      </c>
      <c r="C311" s="70" t="s">
        <v>329</v>
      </c>
      <c r="D311" s="70">
        <v>40</v>
      </c>
      <c r="E311" s="70">
        <v>40</v>
      </c>
      <c r="F311" s="70">
        <v>40</v>
      </c>
      <c r="G311" s="70">
        <v>40</v>
      </c>
      <c r="H311" s="70">
        <f t="shared" si="15"/>
        <v>160</v>
      </c>
      <c r="I311" s="71">
        <v>141.38</v>
      </c>
      <c r="J311" s="72">
        <f t="shared" si="14"/>
        <v>22620.799999999999</v>
      </c>
      <c r="K311" s="72">
        <f t="shared" si="16"/>
        <v>22620.799999999999</v>
      </c>
      <c r="L311" s="70" t="s">
        <v>15</v>
      </c>
      <c r="M311" s="70" t="s">
        <v>335</v>
      </c>
      <c r="N311" s="82"/>
      <c r="O311" s="77"/>
      <c r="P311" s="78"/>
      <c r="Q311" s="79"/>
      <c r="R311" s="79"/>
      <c r="T311" s="5"/>
    </row>
    <row r="312" spans="1:20">
      <c r="A312" s="70" t="s">
        <v>205</v>
      </c>
      <c r="B312" s="70" t="s">
        <v>597</v>
      </c>
      <c r="C312" s="70" t="s">
        <v>329</v>
      </c>
      <c r="D312" s="70"/>
      <c r="E312" s="70">
        <v>6</v>
      </c>
      <c r="F312" s="70">
        <v>18</v>
      </c>
      <c r="G312" s="70">
        <v>18</v>
      </c>
      <c r="H312" s="70">
        <f t="shared" si="15"/>
        <v>42</v>
      </c>
      <c r="I312" s="71">
        <v>100</v>
      </c>
      <c r="J312" s="72">
        <f t="shared" si="14"/>
        <v>4200</v>
      </c>
      <c r="K312" s="72">
        <f t="shared" si="16"/>
        <v>4200</v>
      </c>
      <c r="L312" s="70" t="s">
        <v>15</v>
      </c>
      <c r="M312" s="70" t="s">
        <v>335</v>
      </c>
      <c r="N312" s="82"/>
      <c r="O312" s="77"/>
      <c r="P312" s="78"/>
      <c r="Q312" s="79"/>
      <c r="R312" s="79"/>
      <c r="T312" s="5"/>
    </row>
    <row r="313" spans="1:20">
      <c r="A313" s="70" t="s">
        <v>35</v>
      </c>
      <c r="B313" s="70" t="s">
        <v>598</v>
      </c>
      <c r="C313" s="70" t="s">
        <v>407</v>
      </c>
      <c r="D313" s="70">
        <v>25</v>
      </c>
      <c r="E313" s="70">
        <v>25</v>
      </c>
      <c r="F313" s="70">
        <v>25</v>
      </c>
      <c r="G313" s="70">
        <v>25</v>
      </c>
      <c r="H313" s="70">
        <f t="shared" si="15"/>
        <v>100</v>
      </c>
      <c r="I313" s="71">
        <v>45</v>
      </c>
      <c r="J313" s="72">
        <f t="shared" si="14"/>
        <v>4500</v>
      </c>
      <c r="K313" s="72">
        <f t="shared" si="16"/>
        <v>4500</v>
      </c>
      <c r="L313" s="70" t="s">
        <v>15</v>
      </c>
      <c r="M313" s="70" t="s">
        <v>335</v>
      </c>
      <c r="N313" s="82"/>
      <c r="O313" s="77"/>
      <c r="P313" s="78"/>
      <c r="Q313" s="79"/>
      <c r="R313" s="79"/>
      <c r="T313" s="5"/>
    </row>
    <row r="314" spans="1:20">
      <c r="A314" s="70" t="s">
        <v>35</v>
      </c>
      <c r="B314" s="70" t="s">
        <v>599</v>
      </c>
      <c r="C314" s="70" t="s">
        <v>407</v>
      </c>
      <c r="D314" s="70">
        <v>10</v>
      </c>
      <c r="E314" s="70">
        <v>10</v>
      </c>
      <c r="F314" s="70">
        <v>10</v>
      </c>
      <c r="G314" s="70">
        <v>10</v>
      </c>
      <c r="H314" s="70">
        <f t="shared" si="15"/>
        <v>40</v>
      </c>
      <c r="I314" s="71">
        <v>140</v>
      </c>
      <c r="J314" s="72">
        <f t="shared" si="14"/>
        <v>5600</v>
      </c>
      <c r="K314" s="72">
        <f t="shared" si="16"/>
        <v>5600</v>
      </c>
      <c r="L314" s="70" t="s">
        <v>15</v>
      </c>
      <c r="M314" s="70" t="s">
        <v>335</v>
      </c>
      <c r="N314" s="82"/>
      <c r="O314" s="77"/>
      <c r="P314" s="78"/>
      <c r="Q314" s="79"/>
      <c r="R314" s="79"/>
      <c r="T314" s="5"/>
    </row>
    <row r="315" spans="1:20">
      <c r="A315" s="70" t="s">
        <v>35</v>
      </c>
      <c r="B315" s="70" t="s">
        <v>707</v>
      </c>
      <c r="C315" s="70" t="s">
        <v>407</v>
      </c>
      <c r="D315" s="70">
        <v>10</v>
      </c>
      <c r="E315" s="70">
        <v>10</v>
      </c>
      <c r="F315" s="70">
        <v>10</v>
      </c>
      <c r="G315" s="70">
        <v>10</v>
      </c>
      <c r="H315" s="70">
        <f t="shared" si="15"/>
        <v>40</v>
      </c>
      <c r="I315" s="71">
        <v>225</v>
      </c>
      <c r="J315" s="72">
        <f t="shared" si="14"/>
        <v>9000</v>
      </c>
      <c r="K315" s="72">
        <f t="shared" si="16"/>
        <v>9000</v>
      </c>
      <c r="L315" s="70" t="s">
        <v>15</v>
      </c>
      <c r="M315" s="70" t="s">
        <v>335</v>
      </c>
      <c r="N315" s="82"/>
      <c r="O315" s="77"/>
      <c r="P315" s="78"/>
      <c r="Q315" s="79"/>
      <c r="R315" s="79"/>
      <c r="T315" s="5"/>
    </row>
    <row r="316" spans="1:20">
      <c r="A316" s="70" t="s">
        <v>202</v>
      </c>
      <c r="B316" s="70" t="s">
        <v>693</v>
      </c>
      <c r="C316" s="70" t="s">
        <v>473</v>
      </c>
      <c r="D316" s="70">
        <v>44</v>
      </c>
      <c r="E316" s="70">
        <v>44</v>
      </c>
      <c r="F316" s="70">
        <v>44</v>
      </c>
      <c r="G316" s="70">
        <v>44</v>
      </c>
      <c r="H316" s="70">
        <f t="shared" si="15"/>
        <v>176</v>
      </c>
      <c r="I316" s="71">
        <v>45</v>
      </c>
      <c r="J316" s="72">
        <f t="shared" si="14"/>
        <v>7920</v>
      </c>
      <c r="K316" s="72">
        <f t="shared" si="16"/>
        <v>7920</v>
      </c>
      <c r="L316" s="70" t="s">
        <v>15</v>
      </c>
      <c r="M316" s="70" t="s">
        <v>335</v>
      </c>
      <c r="N316" s="82"/>
      <c r="O316" s="77"/>
      <c r="P316" s="78"/>
      <c r="Q316" s="79"/>
      <c r="R316" s="79"/>
      <c r="T316" s="5"/>
    </row>
    <row r="317" spans="1:20">
      <c r="A317" s="70" t="s">
        <v>202</v>
      </c>
      <c r="B317" s="70" t="s">
        <v>694</v>
      </c>
      <c r="C317" s="70" t="s">
        <v>473</v>
      </c>
      <c r="D317" s="70">
        <v>44</v>
      </c>
      <c r="E317" s="70">
        <v>44</v>
      </c>
      <c r="F317" s="70">
        <v>44</v>
      </c>
      <c r="G317" s="70">
        <v>44</v>
      </c>
      <c r="H317" s="70">
        <f t="shared" si="15"/>
        <v>176</v>
      </c>
      <c r="I317" s="71">
        <v>50</v>
      </c>
      <c r="J317" s="72">
        <f t="shared" si="14"/>
        <v>8800</v>
      </c>
      <c r="K317" s="72">
        <f t="shared" si="16"/>
        <v>8800</v>
      </c>
      <c r="L317" s="70" t="s">
        <v>15</v>
      </c>
      <c r="M317" s="70" t="s">
        <v>335</v>
      </c>
      <c r="N317" s="82"/>
      <c r="O317" s="77"/>
      <c r="P317" s="78"/>
      <c r="Q317" s="79"/>
      <c r="R317" s="79"/>
      <c r="T317" s="5"/>
    </row>
    <row r="318" spans="1:20">
      <c r="A318" s="70" t="s">
        <v>202</v>
      </c>
      <c r="B318" s="70" t="s">
        <v>610</v>
      </c>
      <c r="C318" s="70" t="s">
        <v>692</v>
      </c>
      <c r="D318" s="70">
        <v>3</v>
      </c>
      <c r="E318" s="70">
        <v>3</v>
      </c>
      <c r="F318" s="70">
        <v>3</v>
      </c>
      <c r="G318" s="70">
        <v>3</v>
      </c>
      <c r="H318" s="70">
        <f t="shared" si="15"/>
        <v>12</v>
      </c>
      <c r="I318" s="71">
        <v>853.45</v>
      </c>
      <c r="J318" s="72">
        <f t="shared" si="14"/>
        <v>10241.400000000001</v>
      </c>
      <c r="K318" s="72">
        <f t="shared" si="16"/>
        <v>10241.400000000001</v>
      </c>
      <c r="L318" s="70" t="s">
        <v>15</v>
      </c>
      <c r="M318" s="70" t="s">
        <v>335</v>
      </c>
      <c r="N318" s="82"/>
      <c r="O318" s="77"/>
      <c r="P318" s="78"/>
      <c r="Q318" s="79"/>
      <c r="R318" s="79"/>
      <c r="T318" s="5"/>
    </row>
    <row r="319" spans="1:20">
      <c r="A319" s="70" t="s">
        <v>80</v>
      </c>
      <c r="B319" s="70" t="s">
        <v>385</v>
      </c>
      <c r="C319" s="70" t="s">
        <v>386</v>
      </c>
      <c r="D319" s="70">
        <v>125</v>
      </c>
      <c r="E319" s="70">
        <v>125</v>
      </c>
      <c r="F319" s="70">
        <v>125</v>
      </c>
      <c r="G319" s="70">
        <v>125</v>
      </c>
      <c r="H319" s="70">
        <f t="shared" si="15"/>
        <v>500</v>
      </c>
      <c r="I319" s="71">
        <v>12</v>
      </c>
      <c r="J319" s="72">
        <f t="shared" si="14"/>
        <v>6000</v>
      </c>
      <c r="K319" s="72">
        <f t="shared" si="16"/>
        <v>6000</v>
      </c>
      <c r="L319" s="70" t="s">
        <v>15</v>
      </c>
      <c r="M319" s="70" t="s">
        <v>335</v>
      </c>
      <c r="N319" s="82"/>
      <c r="O319" s="77"/>
      <c r="P319" s="78"/>
      <c r="Q319" s="79"/>
      <c r="R319" s="79"/>
      <c r="T319" s="5"/>
    </row>
    <row r="320" spans="1:20">
      <c r="A320" s="70" t="s">
        <v>86</v>
      </c>
      <c r="B320" s="70" t="s">
        <v>387</v>
      </c>
      <c r="C320" s="70" t="s">
        <v>388</v>
      </c>
      <c r="D320" s="70"/>
      <c r="E320" s="70">
        <v>10</v>
      </c>
      <c r="F320" s="70"/>
      <c r="G320" s="70"/>
      <c r="H320" s="70">
        <f t="shared" si="15"/>
        <v>10</v>
      </c>
      <c r="I320" s="71">
        <v>165</v>
      </c>
      <c r="J320" s="72">
        <f t="shared" si="14"/>
        <v>1650</v>
      </c>
      <c r="K320" s="72">
        <f t="shared" si="16"/>
        <v>1650</v>
      </c>
      <c r="L320" s="70" t="s">
        <v>15</v>
      </c>
      <c r="M320" s="70" t="s">
        <v>335</v>
      </c>
      <c r="N320" s="82"/>
      <c r="O320" s="77"/>
      <c r="P320" s="78"/>
      <c r="Q320" s="79"/>
      <c r="R320" s="79"/>
      <c r="T320" s="5"/>
    </row>
    <row r="321" spans="1:20">
      <c r="A321" s="70" t="s">
        <v>86</v>
      </c>
      <c r="B321" s="70" t="s">
        <v>389</v>
      </c>
      <c r="C321" s="70" t="s">
        <v>388</v>
      </c>
      <c r="D321" s="70"/>
      <c r="E321" s="70"/>
      <c r="F321" s="70">
        <v>5</v>
      </c>
      <c r="G321" s="70">
        <v>5</v>
      </c>
      <c r="H321" s="70">
        <f t="shared" si="15"/>
        <v>10</v>
      </c>
      <c r="I321" s="71">
        <v>525</v>
      </c>
      <c r="J321" s="72">
        <f t="shared" si="14"/>
        <v>5250</v>
      </c>
      <c r="K321" s="72">
        <f t="shared" si="16"/>
        <v>5250</v>
      </c>
      <c r="L321" s="70" t="s">
        <v>15</v>
      </c>
      <c r="M321" s="70" t="s">
        <v>335</v>
      </c>
      <c r="N321" s="82"/>
      <c r="O321" s="77"/>
      <c r="P321" s="78"/>
      <c r="Q321" s="79"/>
      <c r="R321" s="79"/>
      <c r="T321" s="5"/>
    </row>
    <row r="322" spans="1:20">
      <c r="A322" s="70" t="s">
        <v>86</v>
      </c>
      <c r="B322" s="70" t="s">
        <v>390</v>
      </c>
      <c r="C322" s="70" t="s">
        <v>388</v>
      </c>
      <c r="D322" s="70">
        <v>10</v>
      </c>
      <c r="E322" s="70">
        <v>10</v>
      </c>
      <c r="F322" s="70">
        <v>10</v>
      </c>
      <c r="G322" s="70">
        <v>10</v>
      </c>
      <c r="H322" s="70">
        <f t="shared" si="15"/>
        <v>40</v>
      </c>
      <c r="I322" s="71">
        <v>240</v>
      </c>
      <c r="J322" s="72">
        <f t="shared" si="14"/>
        <v>9600</v>
      </c>
      <c r="K322" s="72">
        <f t="shared" si="16"/>
        <v>9600</v>
      </c>
      <c r="L322" s="70" t="s">
        <v>15</v>
      </c>
      <c r="M322" s="70" t="s">
        <v>335</v>
      </c>
      <c r="N322" s="82"/>
      <c r="O322" s="77"/>
      <c r="P322" s="78"/>
      <c r="Q322" s="79"/>
      <c r="R322" s="79"/>
      <c r="T322" s="5"/>
    </row>
    <row r="323" spans="1:20">
      <c r="A323" s="70" t="s">
        <v>86</v>
      </c>
      <c r="B323" s="70" t="s">
        <v>391</v>
      </c>
      <c r="C323" s="70" t="s">
        <v>392</v>
      </c>
      <c r="D323" s="70"/>
      <c r="E323" s="70">
        <v>25</v>
      </c>
      <c r="F323" s="70">
        <v>25</v>
      </c>
      <c r="G323" s="70"/>
      <c r="H323" s="70">
        <f t="shared" si="15"/>
        <v>50</v>
      </c>
      <c r="I323" s="71">
        <v>370</v>
      </c>
      <c r="J323" s="72">
        <f t="shared" si="14"/>
        <v>18500</v>
      </c>
      <c r="K323" s="72">
        <f t="shared" si="16"/>
        <v>18500</v>
      </c>
      <c r="L323" s="70" t="s">
        <v>15</v>
      </c>
      <c r="M323" s="70" t="s">
        <v>335</v>
      </c>
      <c r="N323" s="82"/>
      <c r="O323" s="77"/>
      <c r="P323" s="78"/>
      <c r="Q323" s="79"/>
      <c r="R323" s="79"/>
      <c r="T323" s="5"/>
    </row>
    <row r="324" spans="1:20">
      <c r="A324" s="70" t="s">
        <v>86</v>
      </c>
      <c r="B324" s="70" t="s">
        <v>393</v>
      </c>
      <c r="C324" s="70" t="s">
        <v>329</v>
      </c>
      <c r="D324" s="70"/>
      <c r="E324" s="70">
        <v>8</v>
      </c>
      <c r="F324" s="70">
        <v>2</v>
      </c>
      <c r="G324" s="70"/>
      <c r="H324" s="70">
        <f t="shared" si="15"/>
        <v>10</v>
      </c>
      <c r="I324" s="71">
        <v>425</v>
      </c>
      <c r="J324" s="72">
        <f t="shared" si="14"/>
        <v>4250</v>
      </c>
      <c r="K324" s="72">
        <f t="shared" si="16"/>
        <v>4250</v>
      </c>
      <c r="L324" s="70" t="s">
        <v>15</v>
      </c>
      <c r="M324" s="70" t="s">
        <v>335</v>
      </c>
      <c r="N324" s="82"/>
      <c r="O324" s="77"/>
      <c r="P324" s="78"/>
      <c r="Q324" s="79"/>
      <c r="R324" s="79"/>
      <c r="T324" s="5"/>
    </row>
    <row r="325" spans="1:20">
      <c r="A325" s="70" t="s">
        <v>86</v>
      </c>
      <c r="B325" s="70" t="s">
        <v>394</v>
      </c>
      <c r="C325" s="70" t="s">
        <v>329</v>
      </c>
      <c r="D325" s="70">
        <v>10</v>
      </c>
      <c r="E325" s="70"/>
      <c r="F325" s="70"/>
      <c r="G325" s="70">
        <v>15</v>
      </c>
      <c r="H325" s="70">
        <f t="shared" si="15"/>
        <v>25</v>
      </c>
      <c r="I325" s="71">
        <v>300</v>
      </c>
      <c r="J325" s="72">
        <f t="shared" si="14"/>
        <v>7500</v>
      </c>
      <c r="K325" s="72">
        <f t="shared" si="16"/>
        <v>7500</v>
      </c>
      <c r="L325" s="70" t="s">
        <v>15</v>
      </c>
      <c r="M325" s="70" t="s">
        <v>335</v>
      </c>
      <c r="N325" s="82"/>
      <c r="O325" s="77"/>
      <c r="P325" s="78"/>
      <c r="Q325" s="79"/>
      <c r="R325" s="79"/>
      <c r="T325" s="5"/>
    </row>
    <row r="326" spans="1:20">
      <c r="A326" s="70" t="s">
        <v>86</v>
      </c>
      <c r="B326" s="70" t="s">
        <v>395</v>
      </c>
      <c r="C326" s="70" t="s">
        <v>329</v>
      </c>
      <c r="D326" s="70"/>
      <c r="E326" s="70"/>
      <c r="F326" s="70">
        <v>10</v>
      </c>
      <c r="G326" s="70">
        <v>10</v>
      </c>
      <c r="H326" s="70">
        <f t="shared" si="15"/>
        <v>20</v>
      </c>
      <c r="I326" s="71">
        <v>675</v>
      </c>
      <c r="J326" s="72">
        <f t="shared" si="14"/>
        <v>13500</v>
      </c>
      <c r="K326" s="72">
        <f t="shared" si="16"/>
        <v>13500</v>
      </c>
      <c r="L326" s="70" t="s">
        <v>15</v>
      </c>
      <c r="M326" s="70" t="s">
        <v>335</v>
      </c>
      <c r="N326" s="82"/>
      <c r="O326" s="77"/>
      <c r="P326" s="78"/>
      <c r="Q326" s="79"/>
      <c r="R326" s="79"/>
      <c r="T326" s="5"/>
    </row>
    <row r="327" spans="1:20">
      <c r="A327" s="70" t="s">
        <v>86</v>
      </c>
      <c r="B327" s="70" t="s">
        <v>396</v>
      </c>
      <c r="C327" s="70" t="s">
        <v>329</v>
      </c>
      <c r="D327" s="70">
        <v>10</v>
      </c>
      <c r="E327" s="70">
        <v>10</v>
      </c>
      <c r="F327" s="70"/>
      <c r="G327" s="70">
        <v>5</v>
      </c>
      <c r="H327" s="70">
        <f t="shared" si="15"/>
        <v>25</v>
      </c>
      <c r="I327" s="71">
        <v>462</v>
      </c>
      <c r="J327" s="72">
        <f t="shared" si="14"/>
        <v>11550</v>
      </c>
      <c r="K327" s="72">
        <f t="shared" si="16"/>
        <v>11550</v>
      </c>
      <c r="L327" s="70" t="s">
        <v>15</v>
      </c>
      <c r="M327" s="70" t="s">
        <v>335</v>
      </c>
      <c r="N327" s="82"/>
      <c r="O327" s="77"/>
      <c r="P327" s="78"/>
      <c r="Q327" s="79"/>
      <c r="R327" s="79"/>
      <c r="T327" s="5"/>
    </row>
    <row r="328" spans="1:20">
      <c r="A328" s="70" t="s">
        <v>86</v>
      </c>
      <c r="B328" s="70" t="s">
        <v>397</v>
      </c>
      <c r="C328" s="70" t="s">
        <v>329</v>
      </c>
      <c r="D328" s="70"/>
      <c r="E328" s="70"/>
      <c r="F328" s="70">
        <v>10</v>
      </c>
      <c r="G328" s="70"/>
      <c r="H328" s="70">
        <f t="shared" si="15"/>
        <v>10</v>
      </c>
      <c r="I328" s="71">
        <v>175</v>
      </c>
      <c r="J328" s="72">
        <f t="shared" si="14"/>
        <v>1750</v>
      </c>
      <c r="K328" s="72">
        <f t="shared" si="16"/>
        <v>1750</v>
      </c>
      <c r="L328" s="70" t="s">
        <v>15</v>
      </c>
      <c r="M328" s="70" t="s">
        <v>335</v>
      </c>
      <c r="N328" s="82"/>
      <c r="O328" s="77"/>
      <c r="P328" s="78"/>
      <c r="Q328" s="79"/>
      <c r="R328" s="79"/>
      <c r="T328" s="5"/>
    </row>
    <row r="329" spans="1:20">
      <c r="A329" s="70" t="s">
        <v>86</v>
      </c>
      <c r="B329" s="70" t="s">
        <v>398</v>
      </c>
      <c r="C329" s="70" t="s">
        <v>329</v>
      </c>
      <c r="D329" s="70">
        <v>5</v>
      </c>
      <c r="E329" s="70">
        <v>5</v>
      </c>
      <c r="F329" s="70">
        <v>5</v>
      </c>
      <c r="G329" s="70"/>
      <c r="H329" s="70">
        <f t="shared" si="15"/>
        <v>15</v>
      </c>
      <c r="I329" s="71">
        <v>375</v>
      </c>
      <c r="J329" s="72">
        <f t="shared" si="14"/>
        <v>5625</v>
      </c>
      <c r="K329" s="72">
        <f t="shared" si="16"/>
        <v>5625</v>
      </c>
      <c r="L329" s="70" t="s">
        <v>15</v>
      </c>
      <c r="M329" s="70" t="s">
        <v>335</v>
      </c>
      <c r="N329" s="82"/>
      <c r="O329" s="77"/>
      <c r="P329" s="78"/>
      <c r="Q329" s="79"/>
      <c r="R329" s="79"/>
      <c r="T329" s="5"/>
    </row>
    <row r="330" spans="1:20">
      <c r="A330" s="70" t="s">
        <v>92</v>
      </c>
      <c r="B330" s="70" t="s">
        <v>399</v>
      </c>
      <c r="C330" s="70" t="s">
        <v>329</v>
      </c>
      <c r="D330" s="70"/>
      <c r="E330" s="70">
        <v>25</v>
      </c>
      <c r="F330" s="70">
        <v>25</v>
      </c>
      <c r="G330" s="70"/>
      <c r="H330" s="70">
        <f t="shared" si="15"/>
        <v>50</v>
      </c>
      <c r="I330" s="71">
        <v>25</v>
      </c>
      <c r="J330" s="72">
        <f t="shared" si="14"/>
        <v>1250</v>
      </c>
      <c r="K330" s="72">
        <f t="shared" si="16"/>
        <v>1250</v>
      </c>
      <c r="L330" s="70" t="s">
        <v>15</v>
      </c>
      <c r="M330" s="70" t="s">
        <v>335</v>
      </c>
      <c r="N330" s="82"/>
      <c r="O330" s="77"/>
      <c r="P330" s="78"/>
      <c r="Q330" s="79"/>
      <c r="R330" s="79"/>
      <c r="T330" s="5"/>
    </row>
    <row r="331" spans="1:20">
      <c r="A331" s="70" t="s">
        <v>159</v>
      </c>
      <c r="B331" s="70" t="s">
        <v>676</v>
      </c>
      <c r="C331" s="70" t="s">
        <v>383</v>
      </c>
      <c r="D331" s="70">
        <v>30</v>
      </c>
      <c r="E331" s="70">
        <v>30</v>
      </c>
      <c r="F331" s="70">
        <v>30</v>
      </c>
      <c r="G331" s="70">
        <v>30</v>
      </c>
      <c r="H331" s="70">
        <f t="shared" si="15"/>
        <v>120</v>
      </c>
      <c r="I331" s="71">
        <v>144</v>
      </c>
      <c r="J331" s="72">
        <f t="shared" si="14"/>
        <v>17280</v>
      </c>
      <c r="K331" s="72">
        <f t="shared" si="16"/>
        <v>17280</v>
      </c>
      <c r="L331" s="70" t="s">
        <v>15</v>
      </c>
      <c r="M331" s="70" t="s">
        <v>335</v>
      </c>
      <c r="N331" s="82"/>
      <c r="O331" s="77"/>
      <c r="P331" s="78"/>
      <c r="Q331" s="79"/>
      <c r="R331" s="79"/>
      <c r="T331" s="5"/>
    </row>
    <row r="332" spans="1:20">
      <c r="A332" s="70" t="s">
        <v>159</v>
      </c>
      <c r="B332" s="70" t="s">
        <v>675</v>
      </c>
      <c r="C332" s="70" t="s">
        <v>383</v>
      </c>
      <c r="D332" s="70">
        <v>30</v>
      </c>
      <c r="E332" s="70">
        <v>30</v>
      </c>
      <c r="F332" s="70">
        <v>30</v>
      </c>
      <c r="G332" s="70">
        <v>30</v>
      </c>
      <c r="H332" s="70">
        <f t="shared" si="15"/>
        <v>120</v>
      </c>
      <c r="I332" s="71">
        <v>160</v>
      </c>
      <c r="J332" s="72">
        <f t="shared" si="14"/>
        <v>19200</v>
      </c>
      <c r="K332" s="72">
        <f t="shared" si="16"/>
        <v>19200</v>
      </c>
      <c r="L332" s="70" t="s">
        <v>15</v>
      </c>
      <c r="M332" s="70" t="s">
        <v>335</v>
      </c>
      <c r="N332" s="82"/>
      <c r="O332" s="77"/>
      <c r="P332" s="78"/>
      <c r="Q332" s="79"/>
      <c r="R332" s="79"/>
      <c r="T332" s="5"/>
    </row>
    <row r="333" spans="1:20">
      <c r="A333" s="70" t="s">
        <v>125</v>
      </c>
      <c r="B333" s="70" t="s">
        <v>422</v>
      </c>
      <c r="C333" s="70" t="s">
        <v>420</v>
      </c>
      <c r="D333" s="70">
        <v>1</v>
      </c>
      <c r="E333" s="70"/>
      <c r="F333" s="70"/>
      <c r="G333" s="70">
        <v>1</v>
      </c>
      <c r="H333" s="70">
        <f t="shared" si="15"/>
        <v>2</v>
      </c>
      <c r="I333" s="71">
        <v>20000</v>
      </c>
      <c r="J333" s="72">
        <f t="shared" ref="J333:J353" si="17">H333*I333</f>
        <v>40000</v>
      </c>
      <c r="K333" s="72">
        <f t="shared" si="16"/>
        <v>40000</v>
      </c>
      <c r="L333" s="70" t="s">
        <v>15</v>
      </c>
      <c r="M333" s="70" t="s">
        <v>335</v>
      </c>
      <c r="N333" s="82"/>
      <c r="O333" s="77"/>
      <c r="P333" s="78"/>
      <c r="Q333" s="79"/>
      <c r="R333" s="79"/>
      <c r="T333" s="5"/>
    </row>
    <row r="334" spans="1:20">
      <c r="A334" s="70" t="s">
        <v>81</v>
      </c>
      <c r="B334" s="70" t="s">
        <v>482</v>
      </c>
      <c r="C334" s="70" t="s">
        <v>329</v>
      </c>
      <c r="D334" s="70">
        <v>6</v>
      </c>
      <c r="E334" s="70">
        <v>6</v>
      </c>
      <c r="F334" s="70">
        <v>6</v>
      </c>
      <c r="G334" s="70">
        <v>6</v>
      </c>
      <c r="H334" s="70">
        <f t="shared" ref="H334:H352" si="18">D334+E334+F334+G334</f>
        <v>24</v>
      </c>
      <c r="I334" s="70">
        <v>40</v>
      </c>
      <c r="J334" s="72">
        <f t="shared" si="17"/>
        <v>960</v>
      </c>
      <c r="K334" s="72">
        <f t="shared" si="16"/>
        <v>960</v>
      </c>
      <c r="L334" s="70" t="s">
        <v>15</v>
      </c>
      <c r="M334" s="70" t="s">
        <v>335</v>
      </c>
      <c r="N334" s="82"/>
      <c r="O334" s="77"/>
      <c r="P334" s="78"/>
      <c r="Q334" s="79"/>
      <c r="R334" s="79"/>
      <c r="T334" s="5"/>
    </row>
    <row r="335" spans="1:20">
      <c r="A335" s="70" t="s">
        <v>81</v>
      </c>
      <c r="B335" s="70" t="s">
        <v>483</v>
      </c>
      <c r="C335" s="70" t="s">
        <v>329</v>
      </c>
      <c r="D335" s="70">
        <v>6</v>
      </c>
      <c r="E335" s="70">
        <v>6</v>
      </c>
      <c r="F335" s="70">
        <v>6</v>
      </c>
      <c r="G335" s="70">
        <v>6</v>
      </c>
      <c r="H335" s="70">
        <f t="shared" si="18"/>
        <v>24</v>
      </c>
      <c r="I335" s="70">
        <v>80</v>
      </c>
      <c r="J335" s="72">
        <f t="shared" si="17"/>
        <v>1920</v>
      </c>
      <c r="K335" s="72">
        <f t="shared" si="16"/>
        <v>1920</v>
      </c>
      <c r="L335" s="70" t="s">
        <v>15</v>
      </c>
      <c r="M335" s="70" t="s">
        <v>335</v>
      </c>
      <c r="N335" s="82"/>
      <c r="O335" s="77"/>
      <c r="P335" s="78"/>
      <c r="Q335" s="79"/>
      <c r="R335" s="79"/>
      <c r="T335" s="5"/>
    </row>
    <row r="336" spans="1:20">
      <c r="A336" s="70" t="s">
        <v>302</v>
      </c>
      <c r="B336" s="70" t="s">
        <v>464</v>
      </c>
      <c r="C336" s="70" t="s">
        <v>462</v>
      </c>
      <c r="D336" s="70">
        <v>1614301</v>
      </c>
      <c r="E336" s="70">
        <v>1614301</v>
      </c>
      <c r="F336" s="70">
        <v>1614301</v>
      </c>
      <c r="G336" s="70">
        <v>1614301</v>
      </c>
      <c r="H336" s="70">
        <f t="shared" si="18"/>
        <v>6457204</v>
      </c>
      <c r="I336" s="70">
        <v>1</v>
      </c>
      <c r="J336" s="72">
        <f t="shared" si="17"/>
        <v>6457204</v>
      </c>
      <c r="K336" s="72">
        <f t="shared" si="16"/>
        <v>6457204</v>
      </c>
      <c r="L336" s="70" t="s">
        <v>17</v>
      </c>
      <c r="M336" s="70" t="s">
        <v>335</v>
      </c>
      <c r="N336" s="82"/>
      <c r="O336" s="77"/>
      <c r="P336" s="78"/>
      <c r="Q336" s="79"/>
      <c r="R336" s="79"/>
      <c r="T336" s="5"/>
    </row>
    <row r="337" spans="1:20">
      <c r="A337" s="70" t="s">
        <v>79</v>
      </c>
      <c r="B337" s="70" t="s">
        <v>465</v>
      </c>
      <c r="C337" s="70" t="s">
        <v>462</v>
      </c>
      <c r="D337" s="70">
        <v>3750000</v>
      </c>
      <c r="E337" s="70">
        <v>3750000</v>
      </c>
      <c r="F337" s="70">
        <v>3750000</v>
      </c>
      <c r="G337" s="70">
        <v>3750000</v>
      </c>
      <c r="H337" s="70">
        <f t="shared" si="18"/>
        <v>15000000</v>
      </c>
      <c r="I337" s="70">
        <v>1</v>
      </c>
      <c r="J337" s="72">
        <f t="shared" si="17"/>
        <v>15000000</v>
      </c>
      <c r="K337" s="72">
        <f t="shared" si="16"/>
        <v>15000000</v>
      </c>
      <c r="L337" s="70" t="s">
        <v>17</v>
      </c>
      <c r="M337" s="70" t="s">
        <v>335</v>
      </c>
      <c r="N337" s="82"/>
      <c r="O337" s="77"/>
      <c r="P337" s="78"/>
      <c r="Q337" s="79"/>
      <c r="R337" s="79"/>
      <c r="T337" s="5"/>
    </row>
    <row r="338" spans="1:20">
      <c r="A338" s="70" t="s">
        <v>128</v>
      </c>
      <c r="B338" s="70" t="s">
        <v>466</v>
      </c>
      <c r="C338" s="70" t="s">
        <v>462</v>
      </c>
      <c r="D338" s="70">
        <v>53251.25</v>
      </c>
      <c r="E338" s="70">
        <v>53251.25</v>
      </c>
      <c r="F338" s="70">
        <v>53251.25</v>
      </c>
      <c r="G338" s="70">
        <v>53251.25</v>
      </c>
      <c r="H338" s="70">
        <f t="shared" si="18"/>
        <v>213005</v>
      </c>
      <c r="I338" s="70">
        <v>1</v>
      </c>
      <c r="J338" s="72">
        <f t="shared" si="17"/>
        <v>213005</v>
      </c>
      <c r="K338" s="72">
        <f t="shared" si="16"/>
        <v>213005</v>
      </c>
      <c r="L338" s="70" t="s">
        <v>14</v>
      </c>
      <c r="M338" s="70" t="s">
        <v>335</v>
      </c>
      <c r="N338" s="82"/>
      <c r="O338" s="77"/>
      <c r="P338" s="78"/>
      <c r="Q338" s="79"/>
      <c r="R338" s="79"/>
      <c r="T338" s="5"/>
    </row>
    <row r="339" spans="1:20">
      <c r="A339" s="70" t="s">
        <v>250</v>
      </c>
      <c r="B339" s="70" t="s">
        <v>467</v>
      </c>
      <c r="C339" s="70" t="s">
        <v>462</v>
      </c>
      <c r="D339" s="70">
        <v>1312500</v>
      </c>
      <c r="E339" s="70">
        <v>1312500</v>
      </c>
      <c r="F339" s="70">
        <v>1312500</v>
      </c>
      <c r="G339" s="70">
        <v>1312500</v>
      </c>
      <c r="H339" s="70">
        <f t="shared" si="18"/>
        <v>5250000</v>
      </c>
      <c r="I339" s="70">
        <v>1</v>
      </c>
      <c r="J339" s="72">
        <f t="shared" si="17"/>
        <v>5250000</v>
      </c>
      <c r="K339" s="72">
        <f t="shared" si="16"/>
        <v>5250000</v>
      </c>
      <c r="L339" s="70" t="s">
        <v>17</v>
      </c>
      <c r="M339" s="70" t="s">
        <v>335</v>
      </c>
      <c r="N339" s="82"/>
      <c r="O339" s="77"/>
      <c r="P339" s="78"/>
      <c r="Q339" s="79"/>
      <c r="R339" s="79"/>
      <c r="T339" s="5"/>
    </row>
    <row r="340" spans="1:20">
      <c r="A340" s="70" t="s">
        <v>250</v>
      </c>
      <c r="B340" s="70" t="s">
        <v>827</v>
      </c>
      <c r="C340" s="70" t="s">
        <v>462</v>
      </c>
      <c r="D340" s="70">
        <v>150800</v>
      </c>
      <c r="E340" s="70">
        <v>150800</v>
      </c>
      <c r="F340" s="70">
        <v>150800</v>
      </c>
      <c r="G340" s="70">
        <v>150800</v>
      </c>
      <c r="H340" s="70">
        <f t="shared" si="18"/>
        <v>603200</v>
      </c>
      <c r="I340" s="70">
        <v>1</v>
      </c>
      <c r="J340" s="72">
        <f t="shared" si="17"/>
        <v>603200</v>
      </c>
      <c r="K340" s="72">
        <f t="shared" si="16"/>
        <v>603200</v>
      </c>
      <c r="L340" s="70" t="s">
        <v>14</v>
      </c>
      <c r="M340" s="70"/>
      <c r="N340" s="82"/>
      <c r="O340" s="77"/>
      <c r="P340" s="78"/>
      <c r="Q340" s="79"/>
      <c r="R340" s="79"/>
      <c r="T340" s="5"/>
    </row>
    <row r="341" spans="1:20">
      <c r="A341" s="70" t="s">
        <v>250</v>
      </c>
      <c r="B341" s="70" t="s">
        <v>828</v>
      </c>
      <c r="C341" s="70" t="s">
        <v>462</v>
      </c>
      <c r="D341" s="70">
        <v>104030.5</v>
      </c>
      <c r="E341" s="70">
        <v>104030.5</v>
      </c>
      <c r="F341" s="70">
        <v>104030.5</v>
      </c>
      <c r="G341" s="70">
        <v>104030.5</v>
      </c>
      <c r="H341" s="70">
        <f t="shared" si="18"/>
        <v>416122</v>
      </c>
      <c r="I341" s="70">
        <v>1</v>
      </c>
      <c r="J341" s="72">
        <f t="shared" si="17"/>
        <v>416122</v>
      </c>
      <c r="K341" s="72">
        <f t="shared" si="16"/>
        <v>416122</v>
      </c>
      <c r="L341" s="70" t="s">
        <v>14</v>
      </c>
      <c r="M341" s="70"/>
      <c r="N341" s="82"/>
      <c r="O341" s="77"/>
      <c r="P341" s="78"/>
      <c r="Q341" s="79"/>
      <c r="R341" s="79"/>
      <c r="T341" s="5"/>
    </row>
    <row r="342" spans="1:20" ht="36" customHeight="1">
      <c r="A342" s="70" t="s">
        <v>263</v>
      </c>
      <c r="B342" s="70" t="s">
        <v>831</v>
      </c>
      <c r="C342" s="70" t="s">
        <v>462</v>
      </c>
      <c r="D342" s="70">
        <v>275000</v>
      </c>
      <c r="E342" s="70">
        <v>275000</v>
      </c>
      <c r="F342" s="70">
        <v>275000</v>
      </c>
      <c r="G342" s="70">
        <v>275000</v>
      </c>
      <c r="H342" s="70">
        <f t="shared" si="18"/>
        <v>1100000</v>
      </c>
      <c r="I342" s="70">
        <v>1</v>
      </c>
      <c r="J342" s="72">
        <f t="shared" si="17"/>
        <v>1100000</v>
      </c>
      <c r="K342" s="72">
        <f t="shared" si="16"/>
        <v>1100000</v>
      </c>
      <c r="L342" s="69" t="s">
        <v>17</v>
      </c>
      <c r="M342" s="70"/>
      <c r="N342" s="82"/>
      <c r="O342" s="77"/>
      <c r="P342" s="78"/>
      <c r="Q342" s="79"/>
      <c r="R342" s="79"/>
      <c r="T342" s="5"/>
    </row>
    <row r="343" spans="1:20" ht="34.5" customHeight="1">
      <c r="A343" s="70" t="s">
        <v>155</v>
      </c>
      <c r="B343" s="70" t="s">
        <v>829</v>
      </c>
      <c r="C343" s="70" t="s">
        <v>462</v>
      </c>
      <c r="D343" s="70">
        <v>500000</v>
      </c>
      <c r="E343" s="70">
        <v>500000</v>
      </c>
      <c r="F343" s="70">
        <v>500000</v>
      </c>
      <c r="G343" s="70">
        <v>500000</v>
      </c>
      <c r="H343" s="70">
        <f t="shared" si="18"/>
        <v>2000000</v>
      </c>
      <c r="I343" s="70">
        <v>1</v>
      </c>
      <c r="J343" s="72">
        <f t="shared" si="17"/>
        <v>2000000</v>
      </c>
      <c r="K343" s="72">
        <f t="shared" si="16"/>
        <v>2000000</v>
      </c>
      <c r="L343" s="69" t="s">
        <v>17</v>
      </c>
      <c r="M343" s="75"/>
      <c r="N343" s="82"/>
      <c r="O343" s="77"/>
      <c r="P343" s="78"/>
      <c r="Q343" s="79"/>
      <c r="R343" s="79"/>
      <c r="T343" s="5"/>
    </row>
    <row r="344" spans="1:20" ht="36.75" customHeight="1">
      <c r="A344" s="70" t="s">
        <v>155</v>
      </c>
      <c r="B344" s="70" t="s">
        <v>830</v>
      </c>
      <c r="C344" s="70" t="s">
        <v>462</v>
      </c>
      <c r="D344" s="70">
        <v>277208.5</v>
      </c>
      <c r="E344" s="70">
        <v>277208.5</v>
      </c>
      <c r="F344" s="70">
        <v>277208.5</v>
      </c>
      <c r="G344" s="70">
        <v>277208.5</v>
      </c>
      <c r="H344" s="70">
        <f t="shared" si="18"/>
        <v>1108834</v>
      </c>
      <c r="I344" s="70">
        <v>1</v>
      </c>
      <c r="J344" s="72">
        <f t="shared" si="17"/>
        <v>1108834</v>
      </c>
      <c r="K344" s="72">
        <f t="shared" si="16"/>
        <v>1108834</v>
      </c>
      <c r="L344" s="69" t="s">
        <v>17</v>
      </c>
      <c r="M344" s="75"/>
      <c r="N344" s="82"/>
      <c r="O344" s="77"/>
      <c r="P344" s="78"/>
      <c r="Q344" s="79"/>
      <c r="R344" s="79"/>
      <c r="T344" s="5"/>
    </row>
    <row r="345" spans="1:20" ht="34.5" customHeight="1">
      <c r="A345" s="70" t="s">
        <v>155</v>
      </c>
      <c r="B345" s="70" t="s">
        <v>832</v>
      </c>
      <c r="C345" s="70" t="s">
        <v>462</v>
      </c>
      <c r="D345" s="70">
        <v>2625000</v>
      </c>
      <c r="E345" s="70">
        <v>2625000</v>
      </c>
      <c r="F345" s="70">
        <v>2625000</v>
      </c>
      <c r="G345" s="70">
        <v>2625000</v>
      </c>
      <c r="H345" s="70">
        <f t="shared" si="18"/>
        <v>10500000</v>
      </c>
      <c r="I345" s="70">
        <v>1</v>
      </c>
      <c r="J345" s="72">
        <f t="shared" si="17"/>
        <v>10500000</v>
      </c>
      <c r="K345" s="72">
        <f t="shared" si="16"/>
        <v>10500000</v>
      </c>
      <c r="L345" s="69" t="s">
        <v>17</v>
      </c>
      <c r="M345" s="75"/>
      <c r="N345" s="82"/>
      <c r="O345" s="77"/>
      <c r="P345" s="78"/>
      <c r="Q345" s="79"/>
      <c r="R345" s="79"/>
      <c r="T345" s="5"/>
    </row>
    <row r="346" spans="1:20" ht="24.75" customHeight="1">
      <c r="A346" s="70" t="s">
        <v>29</v>
      </c>
      <c r="B346" s="70" t="s">
        <v>861</v>
      </c>
      <c r="C346" s="70" t="s">
        <v>329</v>
      </c>
      <c r="D346" s="70"/>
      <c r="E346" s="70">
        <v>15000</v>
      </c>
      <c r="F346" s="70"/>
      <c r="G346" s="70"/>
      <c r="H346" s="70">
        <f t="shared" si="18"/>
        <v>15000</v>
      </c>
      <c r="I346" s="70">
        <v>1</v>
      </c>
      <c r="J346" s="72">
        <f t="shared" si="17"/>
        <v>15000</v>
      </c>
      <c r="K346" s="72">
        <f t="shared" si="16"/>
        <v>15000</v>
      </c>
      <c r="L346" s="69" t="s">
        <v>15</v>
      </c>
      <c r="M346" s="75"/>
      <c r="N346" s="82"/>
      <c r="O346" s="77"/>
      <c r="P346" s="78"/>
      <c r="Q346" s="79"/>
      <c r="R346" s="79"/>
      <c r="T346" s="5"/>
    </row>
    <row r="347" spans="1:20">
      <c r="A347" s="70" t="s">
        <v>255</v>
      </c>
      <c r="B347" s="70" t="s">
        <v>468</v>
      </c>
      <c r="C347" s="70" t="s">
        <v>462</v>
      </c>
      <c r="D347" s="70">
        <v>37056.75</v>
      </c>
      <c r="E347" s="70">
        <v>37056.75</v>
      </c>
      <c r="F347" s="70">
        <v>37056.75</v>
      </c>
      <c r="G347" s="70">
        <v>37056.75</v>
      </c>
      <c r="H347" s="70">
        <f t="shared" si="18"/>
        <v>148227</v>
      </c>
      <c r="I347" s="70">
        <v>1</v>
      </c>
      <c r="J347" s="72">
        <f t="shared" si="17"/>
        <v>148227</v>
      </c>
      <c r="K347" s="72">
        <f t="shared" si="16"/>
        <v>148227</v>
      </c>
      <c r="L347" s="70" t="s">
        <v>14</v>
      </c>
      <c r="M347" s="70" t="s">
        <v>335</v>
      </c>
      <c r="N347" s="82"/>
      <c r="O347" s="77"/>
      <c r="P347" s="78"/>
      <c r="Q347" s="79"/>
      <c r="R347" s="79"/>
      <c r="T347" s="5"/>
    </row>
    <row r="348" spans="1:20" ht="30.75" customHeight="1">
      <c r="A348" s="70" t="s">
        <v>155</v>
      </c>
      <c r="B348" s="70" t="s">
        <v>469</v>
      </c>
      <c r="C348" s="70" t="s">
        <v>462</v>
      </c>
      <c r="D348" s="70">
        <v>267934.5</v>
      </c>
      <c r="E348" s="70">
        <v>267934.5</v>
      </c>
      <c r="F348" s="70">
        <v>267934.5</v>
      </c>
      <c r="G348" s="70">
        <v>267934.5</v>
      </c>
      <c r="H348" s="70">
        <f t="shared" si="18"/>
        <v>1071738</v>
      </c>
      <c r="I348" s="70">
        <v>1</v>
      </c>
      <c r="J348" s="72">
        <f t="shared" si="17"/>
        <v>1071738</v>
      </c>
      <c r="K348" s="72">
        <f t="shared" si="16"/>
        <v>1071738</v>
      </c>
      <c r="L348" s="70" t="s">
        <v>17</v>
      </c>
      <c r="M348" s="70" t="s">
        <v>335</v>
      </c>
      <c r="N348" s="82"/>
      <c r="O348" s="77"/>
      <c r="P348" s="78"/>
      <c r="Q348" s="79"/>
      <c r="R348" s="79"/>
      <c r="T348" s="5"/>
    </row>
    <row r="349" spans="1:20">
      <c r="A349" s="70" t="s">
        <v>171</v>
      </c>
      <c r="B349" s="70" t="s">
        <v>490</v>
      </c>
      <c r="C349" s="70" t="s">
        <v>329</v>
      </c>
      <c r="D349" s="70"/>
      <c r="E349" s="70"/>
      <c r="F349" s="70">
        <v>68</v>
      </c>
      <c r="G349" s="70"/>
      <c r="H349" s="70">
        <f t="shared" si="18"/>
        <v>68</v>
      </c>
      <c r="I349" s="71">
        <v>4500</v>
      </c>
      <c r="J349" s="72">
        <f t="shared" si="17"/>
        <v>306000</v>
      </c>
      <c r="K349" s="72">
        <f t="shared" si="16"/>
        <v>306000</v>
      </c>
      <c r="L349" s="70" t="s">
        <v>14</v>
      </c>
      <c r="M349" s="70" t="s">
        <v>335</v>
      </c>
      <c r="N349" s="82"/>
      <c r="O349" s="77"/>
      <c r="P349" s="78"/>
      <c r="Q349" s="79"/>
      <c r="R349" s="79"/>
      <c r="T349" s="5"/>
    </row>
    <row r="350" spans="1:20">
      <c r="A350" s="70" t="s">
        <v>154</v>
      </c>
      <c r="B350" s="70" t="s">
        <v>531</v>
      </c>
      <c r="C350" s="70" t="s">
        <v>329</v>
      </c>
      <c r="D350" s="70">
        <v>107</v>
      </c>
      <c r="E350" s="70">
        <v>107</v>
      </c>
      <c r="F350" s="70"/>
      <c r="G350" s="70"/>
      <c r="H350" s="70">
        <f t="shared" si="18"/>
        <v>214</v>
      </c>
      <c r="I350" s="71">
        <v>6635.51</v>
      </c>
      <c r="J350" s="72">
        <f t="shared" si="17"/>
        <v>1419999.1400000001</v>
      </c>
      <c r="K350" s="72">
        <f t="shared" si="16"/>
        <v>1419999.1400000001</v>
      </c>
      <c r="L350" s="70" t="s">
        <v>17</v>
      </c>
      <c r="M350" s="70" t="s">
        <v>335</v>
      </c>
      <c r="N350" s="82"/>
      <c r="O350" s="77"/>
      <c r="P350" s="78"/>
      <c r="Q350" s="79"/>
      <c r="R350" s="79"/>
      <c r="T350" s="5"/>
    </row>
    <row r="351" spans="1:20">
      <c r="A351" s="70" t="s">
        <v>126</v>
      </c>
      <c r="B351" s="70" t="s">
        <v>532</v>
      </c>
      <c r="C351" s="70" t="s">
        <v>329</v>
      </c>
      <c r="D351" s="70">
        <v>36</v>
      </c>
      <c r="E351" s="70">
        <v>36</v>
      </c>
      <c r="F351" s="70">
        <v>36</v>
      </c>
      <c r="G351" s="70">
        <v>36</v>
      </c>
      <c r="H351" s="70">
        <f t="shared" si="18"/>
        <v>144</v>
      </c>
      <c r="I351" s="71">
        <v>150</v>
      </c>
      <c r="J351" s="72">
        <f t="shared" si="17"/>
        <v>21600</v>
      </c>
      <c r="K351" s="72">
        <f t="shared" si="16"/>
        <v>21600</v>
      </c>
      <c r="L351" s="70" t="s">
        <v>15</v>
      </c>
      <c r="M351" s="70" t="s">
        <v>335</v>
      </c>
      <c r="N351" s="82"/>
      <c r="O351" s="77"/>
      <c r="P351" s="78"/>
      <c r="Q351" s="79"/>
      <c r="R351" s="79"/>
      <c r="T351" s="5"/>
    </row>
    <row r="352" spans="1:20">
      <c r="A352" s="70" t="s">
        <v>126</v>
      </c>
      <c r="B352" s="70" t="s">
        <v>773</v>
      </c>
      <c r="C352" s="70" t="s">
        <v>329</v>
      </c>
      <c r="D352" s="70"/>
      <c r="E352" s="70"/>
      <c r="F352" s="70">
        <v>2</v>
      </c>
      <c r="G352" s="70">
        <v>2</v>
      </c>
      <c r="H352" s="70">
        <f t="shared" si="18"/>
        <v>4</v>
      </c>
      <c r="I352" s="71">
        <v>3200</v>
      </c>
      <c r="J352" s="72">
        <f t="shared" si="17"/>
        <v>12800</v>
      </c>
      <c r="K352" s="72">
        <f t="shared" si="16"/>
        <v>12800</v>
      </c>
      <c r="L352" s="70" t="s">
        <v>15</v>
      </c>
      <c r="M352" s="70" t="s">
        <v>335</v>
      </c>
      <c r="N352" s="82"/>
      <c r="O352" s="77"/>
      <c r="P352" s="78"/>
      <c r="Q352" s="79"/>
      <c r="R352" s="79"/>
      <c r="T352" s="5"/>
    </row>
    <row r="353" spans="1:20">
      <c r="A353" s="70" t="s">
        <v>76</v>
      </c>
      <c r="B353" s="70" t="s">
        <v>862</v>
      </c>
      <c r="C353" s="70" t="s">
        <v>329</v>
      </c>
      <c r="D353" s="70"/>
      <c r="E353" s="70">
        <v>4</v>
      </c>
      <c r="F353" s="70"/>
      <c r="G353" s="70"/>
      <c r="H353" s="70">
        <v>4</v>
      </c>
      <c r="I353" s="71">
        <v>2000000</v>
      </c>
      <c r="J353" s="72">
        <f t="shared" si="17"/>
        <v>8000000</v>
      </c>
      <c r="K353" s="72">
        <v>16000000</v>
      </c>
      <c r="L353" s="70" t="s">
        <v>21</v>
      </c>
      <c r="M353" s="70"/>
      <c r="N353" s="82"/>
      <c r="O353" s="77"/>
      <c r="P353" s="78"/>
      <c r="Q353" s="79"/>
      <c r="R353" s="79"/>
      <c r="T353" s="5"/>
    </row>
    <row r="354" spans="1:20" ht="26.25" customHeight="1">
      <c r="A354" s="70" t="s">
        <v>76</v>
      </c>
      <c r="B354" s="70" t="s">
        <v>863</v>
      </c>
      <c r="C354" s="70" t="s">
        <v>329</v>
      </c>
      <c r="D354" s="70"/>
      <c r="E354" s="70">
        <v>2</v>
      </c>
      <c r="F354" s="70"/>
      <c r="G354" s="70"/>
      <c r="H354" s="70">
        <v>2</v>
      </c>
      <c r="I354" s="71">
        <v>3000000</v>
      </c>
      <c r="J354" s="72">
        <v>3000000</v>
      </c>
      <c r="K354" s="72">
        <v>6000000</v>
      </c>
      <c r="L354" s="70" t="s">
        <v>21</v>
      </c>
      <c r="M354" s="70"/>
      <c r="N354" s="82"/>
      <c r="O354" s="77"/>
      <c r="P354" s="78"/>
      <c r="Q354" s="79"/>
      <c r="R354" s="79"/>
      <c r="T354" s="5"/>
    </row>
    <row r="355" spans="1:20" ht="18.75" thickBot="1">
      <c r="A355" s="30"/>
      <c r="B355" s="21"/>
      <c r="C355" s="7"/>
      <c r="D355" s="7"/>
      <c r="E355" s="7"/>
      <c r="F355" s="7"/>
      <c r="G355" s="7"/>
      <c r="H355" s="7"/>
      <c r="I355" s="23"/>
      <c r="J355" s="20"/>
      <c r="K355" s="20"/>
      <c r="L355" s="19"/>
      <c r="M355" s="7"/>
      <c r="N355" s="8"/>
      <c r="O355" s="7"/>
      <c r="P355" s="32"/>
      <c r="Q355" s="59"/>
      <c r="R355" s="59"/>
      <c r="T355" s="5"/>
    </row>
    <row r="356" spans="1:20" ht="18.75" thickBot="1">
      <c r="A356" s="7"/>
      <c r="B356" s="21" t="s">
        <v>611</v>
      </c>
      <c r="C356" s="7"/>
      <c r="D356" s="7"/>
      <c r="E356" s="7"/>
      <c r="F356" s="7"/>
      <c r="G356" s="7"/>
      <c r="H356" s="7"/>
      <c r="I356" s="23"/>
      <c r="J356" s="37"/>
      <c r="K356" s="20"/>
      <c r="L356" s="19"/>
      <c r="M356" s="7"/>
      <c r="N356" s="8"/>
      <c r="O356" s="7"/>
      <c r="P356" s="32"/>
      <c r="Q356" s="59"/>
      <c r="R356" s="59"/>
      <c r="T356" s="5"/>
    </row>
    <row r="357" spans="1:20">
      <c r="A357" s="53"/>
      <c r="B357" s="63" t="s">
        <v>841</v>
      </c>
      <c r="C357" s="63"/>
      <c r="D357" s="45"/>
      <c r="E357" s="45"/>
      <c r="F357" s="45"/>
      <c r="G357" s="45"/>
      <c r="H357" s="45"/>
      <c r="I357" s="45"/>
      <c r="J357" s="94">
        <f t="shared" ref="J357:J404" si="19">H357*I357</f>
        <v>0</v>
      </c>
      <c r="K357" s="45"/>
      <c r="L357" s="45"/>
      <c r="M357" s="45"/>
      <c r="N357" s="45"/>
      <c r="O357" s="45"/>
      <c r="P357" s="45"/>
      <c r="Q357" s="59"/>
      <c r="R357" s="59"/>
      <c r="T357" s="5"/>
    </row>
    <row r="358" spans="1:20" ht="33.75" customHeight="1">
      <c r="A358" s="68" t="s">
        <v>157</v>
      </c>
      <c r="B358" s="69" t="s">
        <v>833</v>
      </c>
      <c r="C358" s="70" t="s">
        <v>329</v>
      </c>
      <c r="D358" s="70"/>
      <c r="E358" s="70">
        <v>360243.45</v>
      </c>
      <c r="F358" s="70">
        <v>360243.45</v>
      </c>
      <c r="G358" s="70"/>
      <c r="H358" s="70">
        <v>1</v>
      </c>
      <c r="I358" s="71">
        <f>D358+E358+F358+G358</f>
        <v>720486.9</v>
      </c>
      <c r="J358" s="72">
        <f t="shared" si="19"/>
        <v>720486.9</v>
      </c>
      <c r="K358" s="72">
        <f>J358</f>
        <v>720486.9</v>
      </c>
      <c r="L358" s="70" t="s">
        <v>14</v>
      </c>
      <c r="M358" s="69" t="s">
        <v>620</v>
      </c>
      <c r="N358" s="72"/>
      <c r="O358" s="70"/>
      <c r="P358" s="73"/>
      <c r="Q358" s="74"/>
      <c r="R358" s="74"/>
      <c r="T358" s="5"/>
    </row>
    <row r="359" spans="1:20">
      <c r="A359" s="68"/>
      <c r="B359" s="69"/>
      <c r="C359" s="75"/>
      <c r="D359" s="75"/>
      <c r="E359" s="75"/>
      <c r="F359" s="75"/>
      <c r="G359" s="75"/>
      <c r="H359" s="75"/>
      <c r="I359" s="76"/>
      <c r="J359" s="76">
        <f t="shared" si="19"/>
        <v>0</v>
      </c>
      <c r="K359" s="76"/>
      <c r="L359" s="76"/>
      <c r="M359" s="75"/>
      <c r="N359" s="76"/>
      <c r="O359" s="77"/>
      <c r="P359" s="73"/>
      <c r="Q359" s="74"/>
      <c r="R359" s="74"/>
      <c r="T359" s="5"/>
    </row>
    <row r="360" spans="1:20" ht="49.5" customHeight="1">
      <c r="A360" s="68" t="s">
        <v>213</v>
      </c>
      <c r="B360" s="69" t="s">
        <v>834</v>
      </c>
      <c r="C360" s="70" t="s">
        <v>329</v>
      </c>
      <c r="D360" s="70">
        <v>100</v>
      </c>
      <c r="E360" s="70">
        <v>100</v>
      </c>
      <c r="F360" s="70">
        <v>100</v>
      </c>
      <c r="G360" s="70">
        <v>100</v>
      </c>
      <c r="H360" s="70">
        <f>D360+E360+F360+G360</f>
        <v>400</v>
      </c>
      <c r="I360" s="71">
        <v>283.5</v>
      </c>
      <c r="J360" s="72">
        <f t="shared" si="19"/>
        <v>113400</v>
      </c>
      <c r="K360" s="72">
        <f t="shared" ref="K360:K374" si="20">J360</f>
        <v>113400</v>
      </c>
      <c r="L360" s="72" t="s">
        <v>15</v>
      </c>
      <c r="M360" s="69" t="s">
        <v>620</v>
      </c>
      <c r="N360" s="72"/>
      <c r="O360" s="70"/>
      <c r="P360" s="73"/>
      <c r="Q360" s="74"/>
      <c r="R360" s="74"/>
      <c r="T360" s="5"/>
    </row>
    <row r="361" spans="1:20" ht="60" customHeight="1">
      <c r="A361" s="68" t="s">
        <v>275</v>
      </c>
      <c r="B361" s="69" t="s">
        <v>840</v>
      </c>
      <c r="C361" s="70" t="s">
        <v>329</v>
      </c>
      <c r="D361" s="70"/>
      <c r="E361" s="70">
        <v>118871.55</v>
      </c>
      <c r="F361" s="70">
        <v>118871.55</v>
      </c>
      <c r="G361" s="70"/>
      <c r="H361" s="70">
        <v>1</v>
      </c>
      <c r="I361" s="71">
        <f>D361+E361+F361+G361</f>
        <v>237743.1</v>
      </c>
      <c r="J361" s="72">
        <f t="shared" si="19"/>
        <v>237743.1</v>
      </c>
      <c r="K361" s="72">
        <f t="shared" si="20"/>
        <v>237743.1</v>
      </c>
      <c r="L361" s="70"/>
      <c r="M361" s="69" t="s">
        <v>620</v>
      </c>
      <c r="N361" s="72"/>
      <c r="O361" s="70"/>
      <c r="P361" s="73"/>
      <c r="Q361" s="74"/>
      <c r="R361" s="74"/>
      <c r="T361" s="5"/>
    </row>
    <row r="362" spans="1:20" ht="27.75" customHeight="1">
      <c r="A362" s="62"/>
      <c r="B362" s="63" t="s">
        <v>835</v>
      </c>
      <c r="C362" s="63"/>
      <c r="D362" s="45"/>
      <c r="E362" s="56"/>
      <c r="F362" s="56"/>
      <c r="G362" s="56"/>
      <c r="H362" s="56"/>
      <c r="I362" s="57"/>
      <c r="J362" s="65">
        <f t="shared" si="19"/>
        <v>0</v>
      </c>
      <c r="K362" s="65">
        <f t="shared" si="20"/>
        <v>0</v>
      </c>
      <c r="L362" s="53" t="s">
        <v>17</v>
      </c>
      <c r="M362" s="56"/>
      <c r="N362" s="65"/>
      <c r="O362" s="56"/>
      <c r="P362" s="32"/>
      <c r="Q362" s="59"/>
      <c r="R362" s="59"/>
      <c r="T362" s="5"/>
    </row>
    <row r="363" spans="1:20" ht="48" customHeight="1">
      <c r="A363" s="68" t="s">
        <v>158</v>
      </c>
      <c r="B363" s="69" t="s">
        <v>836</v>
      </c>
      <c r="C363" s="70" t="s">
        <v>329</v>
      </c>
      <c r="D363" s="70">
        <v>130410</v>
      </c>
      <c r="E363" s="70">
        <v>130410</v>
      </c>
      <c r="F363" s="70"/>
      <c r="G363" s="70"/>
      <c r="H363" s="70">
        <v>1</v>
      </c>
      <c r="I363" s="71">
        <f>D363+E363+F363+G363</f>
        <v>260820</v>
      </c>
      <c r="J363" s="72">
        <f t="shared" si="19"/>
        <v>260820</v>
      </c>
      <c r="K363" s="72">
        <f t="shared" si="20"/>
        <v>260820</v>
      </c>
      <c r="L363" s="69" t="s">
        <v>17</v>
      </c>
      <c r="M363" s="69" t="s">
        <v>620</v>
      </c>
      <c r="N363" s="72"/>
      <c r="O363" s="70"/>
      <c r="P363" s="78"/>
      <c r="Q363" s="79"/>
      <c r="R363" s="79"/>
      <c r="S363" s="29"/>
      <c r="T363" s="5"/>
    </row>
    <row r="364" spans="1:20" ht="24" customHeight="1">
      <c r="A364" s="62"/>
      <c r="B364" s="53"/>
      <c r="C364" s="64"/>
      <c r="D364" s="64"/>
      <c r="E364" s="64"/>
      <c r="F364" s="64"/>
      <c r="G364" s="64"/>
      <c r="H364" s="64"/>
      <c r="I364" s="46"/>
      <c r="J364" s="46">
        <f t="shared" si="19"/>
        <v>0</v>
      </c>
      <c r="K364" s="46"/>
      <c r="L364" s="45"/>
      <c r="M364" s="64"/>
      <c r="N364" s="66"/>
      <c r="O364" s="64"/>
      <c r="P364" s="32"/>
      <c r="Q364" s="59"/>
      <c r="R364" s="59"/>
      <c r="T364" s="5"/>
    </row>
    <row r="365" spans="1:20" ht="47.25" customHeight="1">
      <c r="A365" s="68" t="s">
        <v>263</v>
      </c>
      <c r="B365" s="69" t="s">
        <v>725</v>
      </c>
      <c r="C365" s="70" t="s">
        <v>329</v>
      </c>
      <c r="D365" s="70">
        <v>170100</v>
      </c>
      <c r="E365" s="70">
        <v>170100</v>
      </c>
      <c r="F365" s="70"/>
      <c r="G365" s="70"/>
      <c r="H365" s="70">
        <v>1</v>
      </c>
      <c r="I365" s="71">
        <f>D365+E365+F365+G365</f>
        <v>340200</v>
      </c>
      <c r="J365" s="72">
        <f t="shared" si="19"/>
        <v>340200</v>
      </c>
      <c r="K365" s="72">
        <f t="shared" si="20"/>
        <v>340200</v>
      </c>
      <c r="L365" s="69" t="s">
        <v>17</v>
      </c>
      <c r="M365" s="69" t="s">
        <v>620</v>
      </c>
      <c r="N365" s="72"/>
      <c r="O365" s="70"/>
      <c r="P365" s="78"/>
      <c r="Q365" s="79"/>
      <c r="R365" s="79"/>
      <c r="T365" s="5"/>
    </row>
    <row r="366" spans="1:20" ht="48" customHeight="1">
      <c r="A366" s="68" t="s">
        <v>263</v>
      </c>
      <c r="B366" s="69" t="s">
        <v>729</v>
      </c>
      <c r="C366" s="70" t="s">
        <v>329</v>
      </c>
      <c r="D366" s="70">
        <v>425250</v>
      </c>
      <c r="E366" s="70">
        <v>425250</v>
      </c>
      <c r="F366" s="70"/>
      <c r="G366" s="70"/>
      <c r="H366" s="70">
        <v>1</v>
      </c>
      <c r="I366" s="71">
        <f>D366+E366+F366+G366</f>
        <v>850500</v>
      </c>
      <c r="J366" s="72">
        <f t="shared" si="19"/>
        <v>850500</v>
      </c>
      <c r="K366" s="72">
        <f t="shared" si="20"/>
        <v>850500</v>
      </c>
      <c r="L366" s="69" t="s">
        <v>17</v>
      </c>
      <c r="M366" s="69" t="s">
        <v>620</v>
      </c>
      <c r="N366" s="72"/>
      <c r="O366" s="70"/>
      <c r="P366" s="70"/>
      <c r="Q366" s="79"/>
      <c r="R366" s="79"/>
      <c r="T366" s="5"/>
    </row>
    <row r="367" spans="1:20" ht="54" customHeight="1">
      <c r="A367" s="68" t="s">
        <v>275</v>
      </c>
      <c r="B367" s="69" t="s">
        <v>842</v>
      </c>
      <c r="C367" s="70" t="s">
        <v>746</v>
      </c>
      <c r="D367" s="70">
        <v>425250</v>
      </c>
      <c r="E367" s="70">
        <v>425250</v>
      </c>
      <c r="F367" s="70"/>
      <c r="G367" s="70"/>
      <c r="H367" s="70">
        <v>1</v>
      </c>
      <c r="I367" s="71">
        <f>D367+E367+F367+G367</f>
        <v>850500</v>
      </c>
      <c r="J367" s="72">
        <f t="shared" si="19"/>
        <v>850500</v>
      </c>
      <c r="K367" s="72">
        <f t="shared" si="20"/>
        <v>850500</v>
      </c>
      <c r="L367" s="70" t="s">
        <v>14</v>
      </c>
      <c r="M367" s="69" t="s">
        <v>620</v>
      </c>
      <c r="N367" s="72"/>
      <c r="O367" s="70"/>
      <c r="P367" s="70"/>
      <c r="Q367" s="79"/>
      <c r="R367" s="79"/>
      <c r="T367" s="5"/>
    </row>
    <row r="368" spans="1:20" ht="48.75" customHeight="1">
      <c r="A368" s="68" t="s">
        <v>275</v>
      </c>
      <c r="B368" s="69" t="s">
        <v>731</v>
      </c>
      <c r="C368" s="70" t="s">
        <v>746</v>
      </c>
      <c r="D368" s="70">
        <v>992250</v>
      </c>
      <c r="E368" s="70">
        <v>992250</v>
      </c>
      <c r="F368" s="70">
        <v>0</v>
      </c>
      <c r="G368" s="70">
        <v>0</v>
      </c>
      <c r="H368" s="70">
        <v>2</v>
      </c>
      <c r="I368" s="71">
        <f>D368+E368</f>
        <v>1984500</v>
      </c>
      <c r="J368" s="72">
        <f t="shared" si="19"/>
        <v>3969000</v>
      </c>
      <c r="K368" s="72">
        <f t="shared" si="20"/>
        <v>3969000</v>
      </c>
      <c r="L368" s="70" t="s">
        <v>14</v>
      </c>
      <c r="M368" s="69" t="s">
        <v>620</v>
      </c>
      <c r="N368" s="72"/>
      <c r="O368" s="70"/>
      <c r="P368" s="70"/>
      <c r="Q368" s="79"/>
      <c r="R368" s="79"/>
      <c r="T368" s="5"/>
    </row>
    <row r="369" spans="1:20" ht="27" customHeight="1">
      <c r="A369" s="62"/>
      <c r="B369" s="63" t="s">
        <v>843</v>
      </c>
      <c r="C369" s="63"/>
      <c r="D369" s="45"/>
      <c r="E369" s="56"/>
      <c r="F369" s="56"/>
      <c r="G369" s="56"/>
      <c r="H369" s="56"/>
      <c r="I369" s="57"/>
      <c r="J369" s="65">
        <f t="shared" si="19"/>
        <v>0</v>
      </c>
      <c r="K369" s="65"/>
      <c r="L369" s="56"/>
      <c r="M369" s="56"/>
      <c r="N369" s="65"/>
      <c r="O369" s="56"/>
      <c r="P369" s="30"/>
      <c r="Q369" s="59"/>
      <c r="R369" s="59"/>
      <c r="T369" s="5"/>
    </row>
    <row r="370" spans="1:20" ht="48" customHeight="1">
      <c r="A370" s="68" t="s">
        <v>275</v>
      </c>
      <c r="B370" s="69" t="s">
        <v>844</v>
      </c>
      <c r="C370" s="70" t="s">
        <v>845</v>
      </c>
      <c r="D370" s="70">
        <v>56700</v>
      </c>
      <c r="E370" s="70">
        <v>56700</v>
      </c>
      <c r="F370" s="70">
        <v>0</v>
      </c>
      <c r="G370" s="70">
        <v>0</v>
      </c>
      <c r="H370" s="70">
        <v>2</v>
      </c>
      <c r="I370" s="71">
        <f>D370+E370+F370+G370</f>
        <v>113400</v>
      </c>
      <c r="J370" s="72">
        <f t="shared" si="19"/>
        <v>226800</v>
      </c>
      <c r="K370" s="72">
        <f t="shared" si="20"/>
        <v>226800</v>
      </c>
      <c r="L370" s="70" t="s">
        <v>14</v>
      </c>
      <c r="M370" s="69" t="s">
        <v>620</v>
      </c>
      <c r="N370" s="72"/>
      <c r="O370" s="70"/>
      <c r="P370" s="70"/>
      <c r="Q370" s="59"/>
      <c r="R370" s="59"/>
      <c r="T370" s="5"/>
    </row>
    <row r="371" spans="1:20" ht="49.5" customHeight="1">
      <c r="A371" s="68" t="s">
        <v>275</v>
      </c>
      <c r="B371" s="70" t="s">
        <v>846</v>
      </c>
      <c r="C371" s="70" t="s">
        <v>329</v>
      </c>
      <c r="D371" s="70">
        <v>283500</v>
      </c>
      <c r="E371" s="70">
        <v>283500</v>
      </c>
      <c r="F371" s="70"/>
      <c r="G371" s="70">
        <v>0</v>
      </c>
      <c r="H371" s="70">
        <v>2</v>
      </c>
      <c r="I371" s="71">
        <f>D371+E371+F371+G371</f>
        <v>567000</v>
      </c>
      <c r="J371" s="72">
        <f t="shared" si="19"/>
        <v>1134000</v>
      </c>
      <c r="K371" s="72">
        <f t="shared" si="20"/>
        <v>1134000</v>
      </c>
      <c r="L371" s="70" t="s">
        <v>14</v>
      </c>
      <c r="M371" s="69" t="s">
        <v>620</v>
      </c>
      <c r="N371" s="72"/>
      <c r="O371" s="70"/>
      <c r="P371" s="70"/>
      <c r="Q371" s="59"/>
      <c r="R371" s="59"/>
      <c r="T371" s="5"/>
    </row>
    <row r="372" spans="1:20" ht="68.25" customHeight="1">
      <c r="A372" s="68" t="s">
        <v>275</v>
      </c>
      <c r="B372" s="69" t="s">
        <v>847</v>
      </c>
      <c r="C372" s="70" t="s">
        <v>746</v>
      </c>
      <c r="D372" s="70">
        <v>113400</v>
      </c>
      <c r="E372" s="70">
        <v>113400</v>
      </c>
      <c r="F372" s="70">
        <v>0</v>
      </c>
      <c r="G372" s="70">
        <v>0</v>
      </c>
      <c r="H372" s="70">
        <v>2</v>
      </c>
      <c r="I372" s="71">
        <f>D372+E372</f>
        <v>226800</v>
      </c>
      <c r="J372" s="72">
        <f t="shared" si="19"/>
        <v>453600</v>
      </c>
      <c r="K372" s="72">
        <f t="shared" si="20"/>
        <v>453600</v>
      </c>
      <c r="L372" s="70" t="s">
        <v>14</v>
      </c>
      <c r="M372" s="69" t="s">
        <v>620</v>
      </c>
      <c r="N372" s="72"/>
      <c r="O372" s="70"/>
      <c r="P372" s="70"/>
      <c r="Q372" s="59"/>
      <c r="R372" s="59"/>
      <c r="T372" s="5"/>
    </row>
    <row r="373" spans="1:20" ht="49.5" customHeight="1">
      <c r="A373" s="68" t="s">
        <v>275</v>
      </c>
      <c r="B373" s="69" t="s">
        <v>848</v>
      </c>
      <c r="C373" s="70" t="s">
        <v>746</v>
      </c>
      <c r="D373" s="70">
        <v>0</v>
      </c>
      <c r="E373" s="70">
        <v>567000</v>
      </c>
      <c r="F373" s="70">
        <v>0</v>
      </c>
      <c r="G373" s="70">
        <v>0</v>
      </c>
      <c r="H373" s="70">
        <v>1</v>
      </c>
      <c r="I373" s="71">
        <f>D373+E373+F373+G373</f>
        <v>567000</v>
      </c>
      <c r="J373" s="72">
        <f t="shared" si="19"/>
        <v>567000</v>
      </c>
      <c r="K373" s="72">
        <f t="shared" si="20"/>
        <v>567000</v>
      </c>
      <c r="L373" s="70" t="s">
        <v>14</v>
      </c>
      <c r="M373" s="69" t="s">
        <v>620</v>
      </c>
      <c r="N373" s="72"/>
      <c r="O373" s="70"/>
      <c r="P373" s="70"/>
      <c r="Q373" s="59"/>
      <c r="R373" s="59"/>
      <c r="T373" s="5"/>
    </row>
    <row r="374" spans="1:20" ht="39" customHeight="1">
      <c r="A374" s="68" t="s">
        <v>275</v>
      </c>
      <c r="B374" s="69" t="s">
        <v>849</v>
      </c>
      <c r="C374" s="70" t="s">
        <v>746</v>
      </c>
      <c r="D374" s="70">
        <v>0</v>
      </c>
      <c r="E374" s="70">
        <v>708750</v>
      </c>
      <c r="F374" s="70">
        <v>0</v>
      </c>
      <c r="G374" s="70">
        <v>0</v>
      </c>
      <c r="H374" s="70">
        <v>1</v>
      </c>
      <c r="I374" s="71">
        <f>D374+E374+F374+G374</f>
        <v>708750</v>
      </c>
      <c r="J374" s="72">
        <f t="shared" si="19"/>
        <v>708750</v>
      </c>
      <c r="K374" s="72">
        <f t="shared" si="20"/>
        <v>708750</v>
      </c>
      <c r="L374" s="70" t="s">
        <v>14</v>
      </c>
      <c r="M374" s="69" t="s">
        <v>620</v>
      </c>
      <c r="N374" s="72"/>
      <c r="O374" s="70"/>
      <c r="P374" s="70"/>
      <c r="Q374" s="59"/>
      <c r="R374" s="59"/>
      <c r="T374" s="5"/>
    </row>
    <row r="375" spans="1:20" ht="26.25" customHeight="1">
      <c r="A375" s="62"/>
      <c r="B375" s="63" t="s">
        <v>850</v>
      </c>
      <c r="C375" s="63"/>
      <c r="D375" s="45"/>
      <c r="E375" s="63"/>
      <c r="F375" s="63"/>
      <c r="G375" s="56"/>
      <c r="H375" s="56"/>
      <c r="I375" s="57"/>
      <c r="J375" s="65">
        <f t="shared" si="19"/>
        <v>0</v>
      </c>
      <c r="K375" s="65"/>
      <c r="L375" s="56"/>
      <c r="M375" s="56"/>
      <c r="N375" s="65"/>
      <c r="O375" s="56"/>
      <c r="P375" s="30"/>
      <c r="Q375" s="59"/>
      <c r="R375" s="59"/>
      <c r="T375" s="5"/>
    </row>
    <row r="376" spans="1:20" ht="53.25" customHeight="1">
      <c r="A376" s="68" t="s">
        <v>275</v>
      </c>
      <c r="B376" s="69" t="s">
        <v>851</v>
      </c>
      <c r="C376" s="70" t="s">
        <v>746</v>
      </c>
      <c r="D376" s="70">
        <v>99225</v>
      </c>
      <c r="E376" s="70">
        <v>99225</v>
      </c>
      <c r="F376" s="70">
        <v>99225</v>
      </c>
      <c r="G376" s="70">
        <v>99225</v>
      </c>
      <c r="H376" s="70">
        <v>10</v>
      </c>
      <c r="I376" s="71">
        <v>39690</v>
      </c>
      <c r="J376" s="72">
        <f t="shared" si="19"/>
        <v>396900</v>
      </c>
      <c r="K376" s="72">
        <f>D376+E376+F376+G376</f>
        <v>396900</v>
      </c>
      <c r="L376" s="70" t="s">
        <v>14</v>
      </c>
      <c r="M376" s="69" t="s">
        <v>620</v>
      </c>
      <c r="N376" s="72"/>
      <c r="O376" s="70"/>
      <c r="P376" s="70"/>
      <c r="Q376" s="79"/>
      <c r="R376" s="79"/>
      <c r="T376" s="5"/>
    </row>
    <row r="377" spans="1:20" ht="23.25" customHeight="1">
      <c r="A377" s="62"/>
      <c r="B377" s="63" t="s">
        <v>853</v>
      </c>
      <c r="C377" s="63"/>
      <c r="D377" s="45"/>
      <c r="E377" s="63"/>
      <c r="F377" s="56"/>
      <c r="G377" s="45"/>
      <c r="H377" s="45"/>
      <c r="I377" s="57"/>
      <c r="J377" s="46">
        <f t="shared" si="19"/>
        <v>0</v>
      </c>
      <c r="K377" s="46"/>
      <c r="L377" s="47"/>
      <c r="M377" s="45"/>
      <c r="N377" s="46"/>
      <c r="O377" s="45"/>
      <c r="P377" s="45"/>
      <c r="Q377" s="59"/>
      <c r="R377" s="59"/>
      <c r="T377" s="5"/>
    </row>
    <row r="378" spans="1:20" ht="23.25" customHeight="1">
      <c r="A378" s="68"/>
      <c r="B378" s="69"/>
      <c r="C378" s="70"/>
      <c r="D378" s="70"/>
      <c r="E378" s="70"/>
      <c r="F378" s="70"/>
      <c r="G378" s="70"/>
      <c r="H378" s="70"/>
      <c r="I378" s="71"/>
      <c r="J378" s="72">
        <f t="shared" si="19"/>
        <v>0</v>
      </c>
      <c r="K378" s="72"/>
      <c r="L378" s="70"/>
      <c r="M378" s="69"/>
      <c r="N378" s="72"/>
      <c r="O378" s="70"/>
      <c r="P378" s="75"/>
      <c r="Q378" s="79"/>
      <c r="R378" s="79"/>
      <c r="T378" s="5"/>
    </row>
    <row r="379" spans="1:20" ht="47.25" customHeight="1">
      <c r="A379" s="68" t="s">
        <v>263</v>
      </c>
      <c r="B379" s="69" t="s">
        <v>822</v>
      </c>
      <c r="C379" s="70" t="s">
        <v>746</v>
      </c>
      <c r="D379" s="70">
        <v>500000</v>
      </c>
      <c r="E379" s="70">
        <v>500000</v>
      </c>
      <c r="F379" s="70">
        <v>500000</v>
      </c>
      <c r="G379" s="70">
        <v>500000</v>
      </c>
      <c r="H379" s="70">
        <v>1</v>
      </c>
      <c r="I379" s="71">
        <f t="shared" ref="I379:I386" ca="1" si="21">J379/H379</f>
        <v>2000000</v>
      </c>
      <c r="J379" s="72">
        <f t="shared" ca="1" si="19"/>
        <v>0</v>
      </c>
      <c r="K379" s="72">
        <v>2000000</v>
      </c>
      <c r="L379" s="70" t="s">
        <v>17</v>
      </c>
      <c r="M379" s="69" t="s">
        <v>335</v>
      </c>
      <c r="N379" s="72"/>
      <c r="O379" s="70"/>
      <c r="P379" s="69"/>
      <c r="Q379" s="79"/>
      <c r="R379" s="79"/>
      <c r="T379" s="5"/>
    </row>
    <row r="380" spans="1:20" ht="47.25" customHeight="1">
      <c r="A380" s="68" t="s">
        <v>263</v>
      </c>
      <c r="B380" s="69" t="s">
        <v>825</v>
      </c>
      <c r="C380" s="70" t="s">
        <v>746</v>
      </c>
      <c r="D380" s="70">
        <v>125000</v>
      </c>
      <c r="E380" s="70">
        <v>125000</v>
      </c>
      <c r="F380" s="70">
        <v>125000</v>
      </c>
      <c r="G380" s="70">
        <v>125000</v>
      </c>
      <c r="H380" s="70">
        <v>1</v>
      </c>
      <c r="I380" s="71">
        <f t="shared" ca="1" si="21"/>
        <v>500000</v>
      </c>
      <c r="J380" s="72">
        <f t="shared" ca="1" si="19"/>
        <v>0</v>
      </c>
      <c r="K380" s="72">
        <v>500000</v>
      </c>
      <c r="L380" s="70" t="s">
        <v>17</v>
      </c>
      <c r="M380" s="69" t="s">
        <v>335</v>
      </c>
      <c r="N380" s="72"/>
      <c r="O380" s="70"/>
      <c r="P380" s="69"/>
      <c r="Q380" s="79"/>
      <c r="R380" s="79"/>
      <c r="T380" s="5"/>
    </row>
    <row r="381" spans="1:20" ht="47.25" customHeight="1">
      <c r="A381" s="68" t="s">
        <v>263</v>
      </c>
      <c r="B381" s="69" t="s">
        <v>825</v>
      </c>
      <c r="C381" s="70" t="s">
        <v>746</v>
      </c>
      <c r="D381" s="70">
        <v>6875000</v>
      </c>
      <c r="E381" s="70">
        <v>6875000</v>
      </c>
      <c r="F381" s="70">
        <v>6875000</v>
      </c>
      <c r="G381" s="70">
        <v>6875000</v>
      </c>
      <c r="H381" s="70">
        <v>1</v>
      </c>
      <c r="I381" s="71">
        <f>D381+E381+F381+G381</f>
        <v>27500000</v>
      </c>
      <c r="J381" s="72">
        <f t="shared" si="19"/>
        <v>27500000</v>
      </c>
      <c r="K381" s="72">
        <f>J381</f>
        <v>27500000</v>
      </c>
      <c r="L381" s="70"/>
      <c r="M381" s="69"/>
      <c r="N381" s="72"/>
      <c r="O381" s="70"/>
      <c r="P381" s="69"/>
      <c r="Q381" s="79"/>
      <c r="R381" s="79"/>
      <c r="T381" s="5"/>
    </row>
    <row r="382" spans="1:20" ht="47.25" customHeight="1">
      <c r="A382" s="68" t="s">
        <v>263</v>
      </c>
      <c r="B382" s="69" t="s">
        <v>854</v>
      </c>
      <c r="C382" s="70" t="s">
        <v>746</v>
      </c>
      <c r="D382" s="70">
        <v>208333.33</v>
      </c>
      <c r="E382" s="70">
        <v>208333.33</v>
      </c>
      <c r="F382" s="70">
        <v>208333.33</v>
      </c>
      <c r="G382" s="70">
        <v>208333.33</v>
      </c>
      <c r="H382" s="70">
        <v>1</v>
      </c>
      <c r="I382" s="71">
        <f ca="1">J382/H382</f>
        <v>2500000</v>
      </c>
      <c r="J382" s="72">
        <f t="shared" ca="1" si="19"/>
        <v>0</v>
      </c>
      <c r="K382" s="72">
        <v>2500000</v>
      </c>
      <c r="L382" s="70" t="s">
        <v>17</v>
      </c>
      <c r="M382" s="69" t="s">
        <v>335</v>
      </c>
      <c r="N382" s="72"/>
      <c r="O382" s="70"/>
      <c r="P382" s="69"/>
      <c r="Q382" s="79"/>
      <c r="R382" s="79"/>
      <c r="T382" s="5"/>
    </row>
    <row r="383" spans="1:20" ht="53.25" customHeight="1">
      <c r="A383" s="68" t="s">
        <v>213</v>
      </c>
      <c r="B383" s="69" t="s">
        <v>826</v>
      </c>
      <c r="C383" s="70" t="s">
        <v>329</v>
      </c>
      <c r="D383" s="70">
        <v>250000</v>
      </c>
      <c r="E383" s="70">
        <v>250000</v>
      </c>
      <c r="F383" s="70">
        <v>250000</v>
      </c>
      <c r="G383" s="70">
        <v>250000</v>
      </c>
      <c r="H383" s="70">
        <v>1</v>
      </c>
      <c r="I383" s="71">
        <f>D383+E383+F383+G383</f>
        <v>1000000</v>
      </c>
      <c r="J383" s="72">
        <f t="shared" si="19"/>
        <v>1000000</v>
      </c>
      <c r="K383" s="72">
        <f>J383</f>
        <v>1000000</v>
      </c>
      <c r="L383" s="70" t="s">
        <v>17</v>
      </c>
      <c r="M383" s="69" t="s">
        <v>335</v>
      </c>
      <c r="N383" s="72"/>
      <c r="O383" s="70"/>
      <c r="P383" s="69"/>
      <c r="Q383" s="79"/>
      <c r="R383" s="79"/>
      <c r="T383" s="5"/>
    </row>
    <row r="384" spans="1:20" ht="53.25" customHeight="1">
      <c r="A384" s="68" t="s">
        <v>213</v>
      </c>
      <c r="B384" s="69" t="s">
        <v>826</v>
      </c>
      <c r="C384" s="70" t="s">
        <v>329</v>
      </c>
      <c r="D384" s="70">
        <v>90228.25</v>
      </c>
      <c r="E384" s="70">
        <v>90228.25</v>
      </c>
      <c r="F384" s="70">
        <v>90228.25</v>
      </c>
      <c r="G384" s="70">
        <v>90228.25</v>
      </c>
      <c r="H384" s="70">
        <v>1</v>
      </c>
      <c r="I384" s="71">
        <f>D384+E384+F384+G384</f>
        <v>360913</v>
      </c>
      <c r="J384" s="72">
        <f t="shared" si="19"/>
        <v>360913</v>
      </c>
      <c r="K384" s="72">
        <f>J384</f>
        <v>360913</v>
      </c>
      <c r="L384" s="70" t="s">
        <v>14</v>
      </c>
      <c r="M384" s="69" t="s">
        <v>335</v>
      </c>
      <c r="N384" s="72"/>
      <c r="O384" s="70"/>
      <c r="P384" s="69"/>
      <c r="Q384" s="79"/>
      <c r="R384" s="79"/>
      <c r="T384" s="5"/>
    </row>
    <row r="385" spans="1:20" ht="35.25" customHeight="1">
      <c r="A385" s="68" t="s">
        <v>263</v>
      </c>
      <c r="B385" s="69" t="s">
        <v>824</v>
      </c>
      <c r="C385" s="70" t="s">
        <v>329</v>
      </c>
      <c r="D385" s="70">
        <v>2500000</v>
      </c>
      <c r="E385" s="70">
        <v>2500000</v>
      </c>
      <c r="F385" s="70">
        <v>2500000</v>
      </c>
      <c r="G385" s="70">
        <v>2500000</v>
      </c>
      <c r="H385" s="70">
        <v>1</v>
      </c>
      <c r="I385" s="71">
        <f t="shared" ca="1" si="21"/>
        <v>10000000</v>
      </c>
      <c r="J385" s="72">
        <f t="shared" ca="1" si="19"/>
        <v>0</v>
      </c>
      <c r="K385" s="72">
        <v>10000000</v>
      </c>
      <c r="L385" s="70" t="s">
        <v>17</v>
      </c>
      <c r="M385" s="69" t="s">
        <v>852</v>
      </c>
      <c r="N385" s="72"/>
      <c r="O385" s="70"/>
      <c r="P385" s="70"/>
      <c r="Q385" s="79"/>
      <c r="R385" s="79"/>
      <c r="T385" s="5"/>
    </row>
    <row r="386" spans="1:20" ht="33.75" customHeight="1">
      <c r="A386" s="68" t="s">
        <v>263</v>
      </c>
      <c r="B386" s="69" t="s">
        <v>823</v>
      </c>
      <c r="C386" s="70" t="s">
        <v>329</v>
      </c>
      <c r="D386" s="71">
        <v>1666666.67</v>
      </c>
      <c r="E386" s="71">
        <v>1666666.67</v>
      </c>
      <c r="F386" s="71">
        <v>1666666.67</v>
      </c>
      <c r="G386" s="71">
        <v>1666666.67</v>
      </c>
      <c r="H386" s="70">
        <v>1</v>
      </c>
      <c r="I386" s="71">
        <f t="shared" ca="1" si="21"/>
        <v>20000000</v>
      </c>
      <c r="J386" s="72">
        <f t="shared" ca="1" si="19"/>
        <v>0</v>
      </c>
      <c r="K386" s="72">
        <v>20000000</v>
      </c>
      <c r="L386" s="70" t="s">
        <v>17</v>
      </c>
      <c r="M386" s="69" t="s">
        <v>852</v>
      </c>
      <c r="N386" s="72"/>
      <c r="O386" s="70"/>
      <c r="P386" s="70"/>
      <c r="Q386" s="79"/>
      <c r="R386" s="79"/>
      <c r="T386" s="5"/>
    </row>
    <row r="387" spans="1:20" ht="30.75" customHeight="1">
      <c r="A387" s="68" t="s">
        <v>276</v>
      </c>
      <c r="B387" s="69" t="s">
        <v>839</v>
      </c>
      <c r="C387" s="70" t="s">
        <v>329</v>
      </c>
      <c r="D387" s="71">
        <v>1303400.75</v>
      </c>
      <c r="E387" s="71">
        <v>1303400.75</v>
      </c>
      <c r="F387" s="71">
        <v>1303400.75</v>
      </c>
      <c r="G387" s="71">
        <v>1303400.75</v>
      </c>
      <c r="H387" s="70">
        <v>1</v>
      </c>
      <c r="I387" s="71">
        <f>D387+E387+F387+G387</f>
        <v>5213603</v>
      </c>
      <c r="J387" s="72">
        <f t="shared" si="19"/>
        <v>5213603</v>
      </c>
      <c r="K387" s="72">
        <f>J387</f>
        <v>5213603</v>
      </c>
      <c r="L387" s="70" t="s">
        <v>17</v>
      </c>
      <c r="M387" s="69" t="s">
        <v>852</v>
      </c>
      <c r="N387" s="72"/>
      <c r="O387" s="70"/>
      <c r="P387" s="70"/>
      <c r="Q387" s="79"/>
      <c r="R387" s="79"/>
      <c r="T387" s="5"/>
    </row>
    <row r="388" spans="1:20" ht="30.75" customHeight="1">
      <c r="A388" s="68" t="s">
        <v>238</v>
      </c>
      <c r="B388" s="69" t="s">
        <v>720</v>
      </c>
      <c r="C388" s="70" t="s">
        <v>329</v>
      </c>
      <c r="D388" s="71">
        <v>1666666.67</v>
      </c>
      <c r="E388" s="71">
        <v>1666666.67</v>
      </c>
      <c r="F388" s="71">
        <v>1666666.67</v>
      </c>
      <c r="G388" s="71">
        <v>1666666.67</v>
      </c>
      <c r="H388" s="70">
        <v>1</v>
      </c>
      <c r="I388" s="71">
        <f ca="1">J388/H388</f>
        <v>20000000</v>
      </c>
      <c r="J388" s="72">
        <f t="shared" ca="1" si="19"/>
        <v>0</v>
      </c>
      <c r="K388" s="72">
        <v>20000000</v>
      </c>
      <c r="L388" s="70" t="s">
        <v>17</v>
      </c>
      <c r="M388" s="69" t="s">
        <v>335</v>
      </c>
      <c r="N388" s="72"/>
      <c r="O388" s="70"/>
      <c r="P388" s="70"/>
      <c r="Q388" s="79"/>
      <c r="R388" s="79"/>
      <c r="T388" s="5"/>
    </row>
    <row r="389" spans="1:20" ht="41.25" customHeight="1">
      <c r="A389" s="68" t="s">
        <v>238</v>
      </c>
      <c r="B389" s="69" t="s">
        <v>720</v>
      </c>
      <c r="C389" s="70" t="s">
        <v>329</v>
      </c>
      <c r="D389" s="71">
        <v>16918635.5</v>
      </c>
      <c r="E389" s="71">
        <v>16918635.5</v>
      </c>
      <c r="F389" s="71">
        <v>16918635.5</v>
      </c>
      <c r="G389" s="71">
        <v>16918635.5</v>
      </c>
      <c r="H389" s="70">
        <v>1</v>
      </c>
      <c r="I389" s="71">
        <f>D389+E389+F389+G389</f>
        <v>67674542</v>
      </c>
      <c r="J389" s="72">
        <f t="shared" si="19"/>
        <v>67674542</v>
      </c>
      <c r="K389" s="72">
        <f>J389</f>
        <v>67674542</v>
      </c>
      <c r="L389" s="69" t="s">
        <v>17</v>
      </c>
      <c r="M389" s="70" t="s">
        <v>335</v>
      </c>
      <c r="N389" s="70"/>
      <c r="O389" s="70"/>
      <c r="P389" s="70"/>
      <c r="Q389" s="79"/>
      <c r="R389" s="79"/>
      <c r="T389" s="5"/>
    </row>
    <row r="390" spans="1:20" ht="41.25" customHeight="1">
      <c r="A390" s="68"/>
      <c r="B390" s="69" t="s">
        <v>859</v>
      </c>
      <c r="C390" s="70" t="s">
        <v>845</v>
      </c>
      <c r="D390" s="70">
        <v>4837500</v>
      </c>
      <c r="E390" s="70">
        <v>4837500</v>
      </c>
      <c r="F390" s="70">
        <v>4837500</v>
      </c>
      <c r="G390" s="70">
        <v>4837500</v>
      </c>
      <c r="H390" s="70">
        <v>1</v>
      </c>
      <c r="I390" s="71">
        <f>D390+E390+F390+G390</f>
        <v>19350000</v>
      </c>
      <c r="J390" s="72">
        <f t="shared" si="19"/>
        <v>19350000</v>
      </c>
      <c r="K390" s="72">
        <f>J390</f>
        <v>19350000</v>
      </c>
      <c r="L390" s="69" t="s">
        <v>17</v>
      </c>
      <c r="M390" s="70" t="s">
        <v>335</v>
      </c>
      <c r="N390" s="70"/>
      <c r="O390" s="70"/>
      <c r="P390" s="70"/>
      <c r="Q390" s="85"/>
      <c r="R390" s="85"/>
      <c r="T390" s="5"/>
    </row>
    <row r="391" spans="1:20">
      <c r="A391" s="80"/>
      <c r="B391" s="80"/>
      <c r="C391" s="80"/>
      <c r="D391" s="80"/>
      <c r="E391" s="80"/>
      <c r="F391" s="80"/>
      <c r="G391" s="80"/>
      <c r="H391" s="80"/>
      <c r="I391" s="86"/>
      <c r="J391" s="86">
        <f t="shared" si="19"/>
        <v>0</v>
      </c>
      <c r="K391" s="86"/>
      <c r="L391" s="81"/>
      <c r="M391" s="80"/>
      <c r="N391" s="80"/>
      <c r="O391" s="80"/>
      <c r="P391" s="80"/>
      <c r="Q391" s="59"/>
      <c r="R391" s="59"/>
      <c r="T391" s="5"/>
    </row>
    <row r="392" spans="1:20" ht="23.25" customHeight="1">
      <c r="A392" s="67"/>
      <c r="B392" s="67"/>
      <c r="C392" s="67"/>
      <c r="D392" s="67"/>
      <c r="E392" s="67"/>
      <c r="F392" s="67"/>
      <c r="G392" s="67"/>
      <c r="H392" s="67"/>
      <c r="I392" s="67"/>
      <c r="J392" s="95">
        <f t="shared" si="19"/>
        <v>0</v>
      </c>
      <c r="K392" s="67"/>
      <c r="L392" s="67"/>
      <c r="M392" s="67"/>
      <c r="N392" s="67"/>
      <c r="O392" s="67"/>
      <c r="P392" s="67"/>
      <c r="Q392" s="59"/>
      <c r="R392" s="59"/>
      <c r="T392" s="5"/>
    </row>
    <row r="393" spans="1:20" hidden="1">
      <c r="A393" s="7" t="s">
        <v>238</v>
      </c>
      <c r="B393" s="7" t="s">
        <v>604</v>
      </c>
      <c r="C393" s="7" t="s">
        <v>329</v>
      </c>
      <c r="D393" s="7"/>
      <c r="E393" s="7"/>
      <c r="F393" s="7">
        <v>1</v>
      </c>
      <c r="G393" s="7"/>
      <c r="H393" s="7">
        <f t="shared" ref="H393:H403" si="22">D393+E393+F393+G393</f>
        <v>1</v>
      </c>
      <c r="I393" s="23">
        <v>541600</v>
      </c>
      <c r="J393" s="20">
        <f t="shared" si="19"/>
        <v>541600</v>
      </c>
      <c r="K393" s="20">
        <v>541600</v>
      </c>
      <c r="L393" s="19" t="s">
        <v>14</v>
      </c>
      <c r="M393" s="19" t="s">
        <v>605</v>
      </c>
      <c r="N393" s="20"/>
      <c r="O393" s="7"/>
      <c r="P393" s="32"/>
      <c r="Q393" s="59"/>
      <c r="R393" s="59"/>
      <c r="T393" s="5"/>
    </row>
    <row r="394" spans="1:20" hidden="1">
      <c r="A394" s="7" t="s">
        <v>202</v>
      </c>
      <c r="B394" s="7" t="s">
        <v>607</v>
      </c>
      <c r="C394" s="7" t="s">
        <v>329</v>
      </c>
      <c r="D394" s="7">
        <v>10</v>
      </c>
      <c r="E394" s="7">
        <v>20</v>
      </c>
      <c r="F394" s="7">
        <v>10</v>
      </c>
      <c r="G394" s="7"/>
      <c r="H394" s="7">
        <f t="shared" si="22"/>
        <v>40</v>
      </c>
      <c r="I394" s="23">
        <v>30</v>
      </c>
      <c r="J394" s="20">
        <f t="shared" si="19"/>
        <v>1200</v>
      </c>
      <c r="K394" s="20">
        <v>1200</v>
      </c>
      <c r="L394" s="19" t="s">
        <v>15</v>
      </c>
      <c r="M394" s="19" t="s">
        <v>605</v>
      </c>
      <c r="N394" s="20"/>
      <c r="O394" s="7"/>
      <c r="P394" s="32"/>
      <c r="Q394" s="59"/>
      <c r="R394" s="59"/>
      <c r="T394" s="5"/>
    </row>
    <row r="395" spans="1:20" hidden="1">
      <c r="A395" s="7" t="s">
        <v>202</v>
      </c>
      <c r="B395" s="7" t="s">
        <v>608</v>
      </c>
      <c r="C395" s="7" t="s">
        <v>329</v>
      </c>
      <c r="D395" s="7">
        <v>4</v>
      </c>
      <c r="E395" s="7"/>
      <c r="F395" s="7"/>
      <c r="G395" s="7"/>
      <c r="H395" s="7">
        <f t="shared" si="22"/>
        <v>4</v>
      </c>
      <c r="I395" s="23">
        <v>100</v>
      </c>
      <c r="J395" s="20">
        <f t="shared" si="19"/>
        <v>400</v>
      </c>
      <c r="K395" s="20">
        <v>400</v>
      </c>
      <c r="L395" s="19" t="s">
        <v>15</v>
      </c>
      <c r="M395" s="19" t="s">
        <v>605</v>
      </c>
      <c r="N395" s="20"/>
      <c r="O395" s="7"/>
      <c r="P395" s="32"/>
      <c r="Q395" s="59"/>
      <c r="R395" s="59"/>
      <c r="T395" s="5"/>
    </row>
    <row r="396" spans="1:20" hidden="1">
      <c r="A396" s="7" t="s">
        <v>202</v>
      </c>
      <c r="B396" s="7" t="s">
        <v>609</v>
      </c>
      <c r="C396" s="7" t="s">
        <v>329</v>
      </c>
      <c r="D396" s="7">
        <v>1</v>
      </c>
      <c r="E396" s="7">
        <v>1</v>
      </c>
      <c r="F396" s="7">
        <v>1</v>
      </c>
      <c r="G396" s="7">
        <v>3</v>
      </c>
      <c r="H396" s="7">
        <f t="shared" si="22"/>
        <v>6</v>
      </c>
      <c r="I396" s="23">
        <v>254</v>
      </c>
      <c r="J396" s="20">
        <f t="shared" si="19"/>
        <v>1524</v>
      </c>
      <c r="K396" s="20">
        <v>1524</v>
      </c>
      <c r="L396" s="19" t="s">
        <v>15</v>
      </c>
      <c r="M396" s="19" t="s">
        <v>605</v>
      </c>
      <c r="N396" s="20"/>
      <c r="O396" s="7"/>
      <c r="P396" s="32"/>
      <c r="Q396" s="59"/>
      <c r="R396" s="59"/>
      <c r="T396" s="5"/>
    </row>
    <row r="397" spans="1:20" hidden="1">
      <c r="A397" s="7" t="s">
        <v>238</v>
      </c>
      <c r="B397" s="7" t="s">
        <v>612</v>
      </c>
      <c r="C397" s="7" t="s">
        <v>329</v>
      </c>
      <c r="D397" s="7"/>
      <c r="E397" s="7"/>
      <c r="F397" s="7"/>
      <c r="G397" s="7">
        <v>1</v>
      </c>
      <c r="H397" s="7">
        <f t="shared" si="22"/>
        <v>1</v>
      </c>
      <c r="I397" s="23">
        <v>1050000</v>
      </c>
      <c r="J397" s="20">
        <f t="shared" si="19"/>
        <v>1050000</v>
      </c>
      <c r="K397" s="20">
        <v>1050000</v>
      </c>
      <c r="L397" s="19" t="s">
        <v>17</v>
      </c>
      <c r="M397" s="19" t="s">
        <v>605</v>
      </c>
      <c r="N397" s="20"/>
      <c r="O397" s="7"/>
      <c r="P397" s="32"/>
      <c r="Q397" s="59"/>
      <c r="R397" s="59"/>
      <c r="T397" s="5"/>
    </row>
    <row r="398" spans="1:20" hidden="1">
      <c r="A398" s="7" t="s">
        <v>238</v>
      </c>
      <c r="B398" s="7" t="s">
        <v>613</v>
      </c>
      <c r="C398" s="7" t="s">
        <v>329</v>
      </c>
      <c r="D398" s="7"/>
      <c r="E398" s="7"/>
      <c r="F398" s="7"/>
      <c r="G398" s="7">
        <v>1</v>
      </c>
      <c r="H398" s="7">
        <f t="shared" si="22"/>
        <v>1</v>
      </c>
      <c r="I398" s="23">
        <v>4084941</v>
      </c>
      <c r="J398" s="20">
        <f t="shared" si="19"/>
        <v>4084941</v>
      </c>
      <c r="K398" s="20">
        <v>4084941</v>
      </c>
      <c r="L398" s="19" t="s">
        <v>17</v>
      </c>
      <c r="M398" s="19" t="s">
        <v>605</v>
      </c>
      <c r="N398" s="20"/>
      <c r="O398" s="7"/>
      <c r="P398" s="32"/>
      <c r="Q398" s="59"/>
      <c r="R398" s="59"/>
      <c r="T398" s="5"/>
    </row>
    <row r="399" spans="1:20" hidden="1">
      <c r="A399" s="7" t="s">
        <v>238</v>
      </c>
      <c r="B399" s="7" t="s">
        <v>614</v>
      </c>
      <c r="C399" s="7" t="s">
        <v>329</v>
      </c>
      <c r="D399" s="7"/>
      <c r="E399" s="7"/>
      <c r="F399" s="7">
        <v>1</v>
      </c>
      <c r="G399" s="7"/>
      <c r="H399" s="7">
        <f t="shared" si="22"/>
        <v>1</v>
      </c>
      <c r="I399" s="23">
        <v>5000000</v>
      </c>
      <c r="J399" s="20">
        <f t="shared" si="19"/>
        <v>5000000</v>
      </c>
      <c r="K399" s="20">
        <v>5000000</v>
      </c>
      <c r="L399" s="19" t="s">
        <v>21</v>
      </c>
      <c r="M399" s="19" t="s">
        <v>605</v>
      </c>
      <c r="N399" s="20"/>
      <c r="O399" s="7"/>
      <c r="P399" s="32"/>
      <c r="Q399" s="59"/>
      <c r="R399" s="59"/>
      <c r="T399" s="5"/>
    </row>
    <row r="400" spans="1:20" hidden="1">
      <c r="A400" s="7" t="s">
        <v>238</v>
      </c>
      <c r="B400" s="7" t="s">
        <v>615</v>
      </c>
      <c r="C400" s="7" t="s">
        <v>329</v>
      </c>
      <c r="D400" s="7">
        <v>1</v>
      </c>
      <c r="E400" s="7">
        <v>1</v>
      </c>
      <c r="F400" s="7">
        <v>1</v>
      </c>
      <c r="G400" s="7">
        <v>1</v>
      </c>
      <c r="H400" s="7">
        <f t="shared" si="22"/>
        <v>4</v>
      </c>
      <c r="I400" s="23">
        <v>7500000</v>
      </c>
      <c r="J400" s="20">
        <f t="shared" si="19"/>
        <v>30000000</v>
      </c>
      <c r="K400" s="20">
        <v>30000000</v>
      </c>
      <c r="L400" s="19" t="s">
        <v>19</v>
      </c>
      <c r="M400" s="19" t="s">
        <v>605</v>
      </c>
      <c r="N400" s="20"/>
      <c r="O400" s="7"/>
      <c r="P400" s="32"/>
      <c r="Q400" s="59"/>
      <c r="R400" s="59"/>
      <c r="T400" s="5"/>
    </row>
    <row r="401" spans="1:20" hidden="1">
      <c r="A401" s="7" t="s">
        <v>263</v>
      </c>
      <c r="B401" s="7" t="s">
        <v>616</v>
      </c>
      <c r="C401" s="7" t="s">
        <v>329</v>
      </c>
      <c r="D401" s="7">
        <v>1</v>
      </c>
      <c r="E401" s="7">
        <v>1</v>
      </c>
      <c r="F401" s="7">
        <v>1</v>
      </c>
      <c r="G401" s="7">
        <v>1</v>
      </c>
      <c r="H401" s="7">
        <f t="shared" si="22"/>
        <v>4</v>
      </c>
      <c r="I401" s="23">
        <v>2762252</v>
      </c>
      <c r="J401" s="20">
        <f t="shared" si="19"/>
        <v>11049008</v>
      </c>
      <c r="K401" s="20">
        <v>11049008</v>
      </c>
      <c r="L401" s="19" t="s">
        <v>21</v>
      </c>
      <c r="M401" s="19" t="s">
        <v>605</v>
      </c>
      <c r="N401" s="20"/>
      <c r="O401" s="7"/>
      <c r="P401" s="32"/>
      <c r="Q401" s="59"/>
      <c r="R401" s="59"/>
      <c r="T401" s="5"/>
    </row>
    <row r="402" spans="1:20" hidden="1">
      <c r="A402" s="7" t="s">
        <v>263</v>
      </c>
      <c r="B402" s="7" t="s">
        <v>617</v>
      </c>
      <c r="C402" s="7" t="s">
        <v>329</v>
      </c>
      <c r="D402" s="7">
        <v>1</v>
      </c>
      <c r="E402" s="7">
        <v>1</v>
      </c>
      <c r="F402" s="7">
        <v>1</v>
      </c>
      <c r="G402" s="7">
        <v>1</v>
      </c>
      <c r="H402" s="7">
        <f t="shared" si="22"/>
        <v>4</v>
      </c>
      <c r="I402" s="23">
        <v>1250000</v>
      </c>
      <c r="J402" s="20">
        <f t="shared" si="19"/>
        <v>5000000</v>
      </c>
      <c r="K402" s="20">
        <v>5000</v>
      </c>
      <c r="L402" s="19" t="s">
        <v>21</v>
      </c>
      <c r="M402" s="19" t="s">
        <v>605</v>
      </c>
      <c r="N402" s="20"/>
      <c r="O402" s="7"/>
      <c r="P402" s="32"/>
      <c r="Q402" s="59"/>
      <c r="R402" s="59"/>
      <c r="T402" s="5"/>
    </row>
    <row r="403" spans="1:20" hidden="1">
      <c r="A403" s="7" t="s">
        <v>263</v>
      </c>
      <c r="B403" s="7" t="s">
        <v>618</v>
      </c>
      <c r="C403" s="7" t="s">
        <v>329</v>
      </c>
      <c r="D403" s="7">
        <v>1</v>
      </c>
      <c r="E403" s="7">
        <v>1</v>
      </c>
      <c r="F403" s="7">
        <v>1</v>
      </c>
      <c r="G403" s="7">
        <v>1</v>
      </c>
      <c r="H403" s="7">
        <f t="shared" si="22"/>
        <v>4</v>
      </c>
      <c r="I403" s="23">
        <v>1563228.25</v>
      </c>
      <c r="J403" s="20">
        <f t="shared" si="19"/>
        <v>6252913</v>
      </c>
      <c r="K403" s="20">
        <v>6252913</v>
      </c>
      <c r="L403" s="19" t="s">
        <v>21</v>
      </c>
      <c r="M403" s="19" t="s">
        <v>605</v>
      </c>
      <c r="N403" s="20"/>
      <c r="O403" s="7"/>
      <c r="P403" s="32"/>
      <c r="Q403" s="59"/>
      <c r="R403" s="59"/>
      <c r="T403" s="5"/>
    </row>
    <row r="404" spans="1:20" ht="18.75" thickBot="1">
      <c r="A404" s="7"/>
      <c r="B404" s="7"/>
      <c r="C404" s="7"/>
      <c r="D404" s="7"/>
      <c r="E404" s="7"/>
      <c r="F404" s="7"/>
      <c r="G404" s="7"/>
      <c r="H404" s="7"/>
      <c r="I404" s="23"/>
      <c r="J404" s="20">
        <f t="shared" si="19"/>
        <v>0</v>
      </c>
      <c r="K404" s="20"/>
      <c r="L404" s="19"/>
      <c r="M404" s="19"/>
      <c r="N404" s="20"/>
      <c r="O404" s="7"/>
      <c r="P404" s="32"/>
      <c r="Q404" s="59"/>
      <c r="R404" s="59"/>
      <c r="T404" s="5"/>
    </row>
    <row r="405" spans="1:20" ht="18.75" thickBot="1">
      <c r="A405" s="7"/>
      <c r="B405" s="7"/>
      <c r="C405" s="7"/>
      <c r="D405" s="7"/>
      <c r="E405" s="7"/>
      <c r="F405" s="7"/>
      <c r="G405" s="7"/>
      <c r="H405" s="7"/>
      <c r="I405" s="39" t="s">
        <v>774</v>
      </c>
      <c r="J405" s="49"/>
      <c r="K405" s="49"/>
      <c r="L405" s="19"/>
      <c r="M405" s="19"/>
      <c r="N405" s="20"/>
      <c r="O405" s="7"/>
      <c r="P405" s="32"/>
      <c r="Q405" s="59"/>
      <c r="R405" s="59"/>
      <c r="T405" s="5"/>
    </row>
    <row r="406" spans="1:20" ht="18.75" thickBot="1">
      <c r="A406" s="7"/>
      <c r="B406" s="61"/>
      <c r="C406" s="7"/>
      <c r="D406" s="7"/>
      <c r="E406" s="7"/>
      <c r="F406" s="7"/>
      <c r="G406" s="7"/>
      <c r="H406" s="7"/>
      <c r="I406" s="23"/>
      <c r="J406" s="20">
        <f>H406*I406</f>
        <v>0</v>
      </c>
      <c r="K406" s="20"/>
      <c r="L406" s="19"/>
      <c r="M406" s="19"/>
      <c r="N406" s="20"/>
      <c r="O406" s="7"/>
      <c r="P406" s="32"/>
      <c r="Q406" s="59"/>
      <c r="R406" s="59"/>
      <c r="T406" s="5"/>
    </row>
    <row r="407" spans="1:20" ht="32.25" thickBot="1">
      <c r="A407" s="7"/>
      <c r="B407" s="8"/>
      <c r="C407" s="7"/>
      <c r="D407" s="7"/>
      <c r="E407" s="7"/>
      <c r="F407" s="7"/>
      <c r="G407" s="7"/>
      <c r="H407" s="7"/>
      <c r="I407" s="38" t="s">
        <v>775</v>
      </c>
      <c r="J407" s="50"/>
      <c r="K407" s="50"/>
      <c r="L407" s="19"/>
      <c r="M407" s="19"/>
      <c r="N407" s="20"/>
      <c r="O407" s="7"/>
      <c r="P407" s="32"/>
      <c r="Q407" s="59"/>
      <c r="R407" s="59"/>
      <c r="T407" s="5"/>
    </row>
    <row r="408" spans="1:20" ht="18.75" thickBot="1">
      <c r="A408" s="7"/>
      <c r="B408" s="7"/>
      <c r="C408" s="7"/>
      <c r="D408" s="7"/>
      <c r="E408" s="7"/>
      <c r="F408" s="7"/>
      <c r="G408" s="7"/>
      <c r="H408" s="7"/>
      <c r="I408" s="23"/>
      <c r="J408" s="20">
        <f>H408*I408</f>
        <v>0</v>
      </c>
      <c r="K408" s="20"/>
      <c r="L408" s="19"/>
      <c r="M408" s="19"/>
      <c r="N408" s="20"/>
      <c r="O408" s="7"/>
      <c r="P408" s="32"/>
      <c r="Q408" s="59"/>
      <c r="R408" s="59"/>
      <c r="T408" s="5"/>
    </row>
    <row r="409" spans="1:20" ht="18.75" thickBot="1">
      <c r="A409" s="7"/>
      <c r="B409" s="8"/>
      <c r="C409" s="7"/>
      <c r="D409" s="7"/>
      <c r="E409" s="7"/>
      <c r="F409" s="7"/>
      <c r="G409" s="7"/>
      <c r="H409" s="7"/>
      <c r="I409" s="39" t="s">
        <v>335</v>
      </c>
      <c r="J409" s="51"/>
      <c r="K409" s="51"/>
      <c r="L409" s="19"/>
      <c r="M409" s="19"/>
      <c r="N409" s="20"/>
      <c r="O409" s="7"/>
      <c r="P409" s="32"/>
      <c r="Q409" s="59"/>
      <c r="R409" s="59"/>
      <c r="T409" s="5"/>
    </row>
    <row r="410" spans="1:20" ht="31.5">
      <c r="A410" s="7"/>
      <c r="B410" s="7"/>
      <c r="C410" s="7"/>
      <c r="D410" s="7"/>
      <c r="E410" s="7"/>
      <c r="F410" s="7"/>
      <c r="G410" s="7"/>
      <c r="H410" s="7"/>
      <c r="I410" s="38" t="s">
        <v>776</v>
      </c>
      <c r="J410" s="24"/>
      <c r="K410" s="20"/>
      <c r="L410" s="19"/>
      <c r="M410" s="19"/>
      <c r="N410" s="20"/>
      <c r="O410" s="7"/>
      <c r="P410" s="32"/>
      <c r="Q410" s="59"/>
      <c r="R410" s="59"/>
      <c r="T410" s="5"/>
    </row>
    <row r="411" spans="1:20">
      <c r="A411" s="19"/>
      <c r="B411" s="22"/>
      <c r="C411" s="19"/>
      <c r="D411" s="7"/>
      <c r="E411" s="7"/>
      <c r="F411" s="7"/>
      <c r="G411" s="7"/>
      <c r="H411" s="7"/>
      <c r="I411" s="40" t="s">
        <v>855</v>
      </c>
      <c r="J411" s="87"/>
      <c r="K411" s="7"/>
      <c r="L411" s="22"/>
      <c r="M411" s="7"/>
      <c r="N411" s="8"/>
      <c r="O411" s="7"/>
      <c r="P411" s="32"/>
      <c r="Q411" s="59"/>
      <c r="R411" s="59"/>
      <c r="T411" s="5"/>
    </row>
    <row r="412" spans="1:20">
      <c r="A412" s="19"/>
      <c r="B412" s="22"/>
      <c r="C412" s="19"/>
      <c r="D412" s="7"/>
      <c r="E412" s="7"/>
      <c r="F412" s="7"/>
      <c r="G412" s="7"/>
      <c r="H412" s="7"/>
      <c r="I412" s="40" t="s">
        <v>856</v>
      </c>
      <c r="J412" s="87"/>
      <c r="K412" s="7"/>
      <c r="L412" s="22"/>
      <c r="M412" s="7"/>
      <c r="N412" s="8"/>
      <c r="O412" s="7"/>
      <c r="P412" s="32"/>
      <c r="Q412" s="59"/>
      <c r="R412" s="59"/>
      <c r="T412" s="5"/>
    </row>
    <row r="413" spans="1:20">
      <c r="A413" s="88"/>
      <c r="B413" s="89"/>
      <c r="C413" s="88"/>
      <c r="D413" s="88"/>
      <c r="E413" s="88"/>
      <c r="F413" s="88"/>
      <c r="G413" s="88"/>
      <c r="H413" s="90"/>
      <c r="I413" s="91"/>
      <c r="J413" s="91"/>
      <c r="K413" s="91"/>
      <c r="L413" s="88"/>
      <c r="M413" s="88"/>
      <c r="N413" s="91"/>
      <c r="O413" s="92"/>
      <c r="P413" s="93"/>
      <c r="Q413"/>
      <c r="R413"/>
      <c r="T413" s="5" t="s">
        <v>181</v>
      </c>
    </row>
    <row r="414" spans="1:20">
      <c r="I414" s="42"/>
      <c r="J414" s="41"/>
      <c r="O414" s="2"/>
      <c r="T414" s="5" t="s">
        <v>182</v>
      </c>
    </row>
    <row r="415" spans="1:20">
      <c r="I415" s="40"/>
      <c r="J415" s="41"/>
      <c r="K415" s="31"/>
      <c r="O415" s="2"/>
      <c r="T415" s="5" t="s">
        <v>183</v>
      </c>
    </row>
    <row r="416" spans="1:20">
      <c r="I416" s="43"/>
      <c r="J416" s="58"/>
      <c r="K416" s="48"/>
      <c r="L416" s="29"/>
      <c r="O416" s="2"/>
      <c r="T416" s="5" t="s">
        <v>184</v>
      </c>
    </row>
    <row r="417" spans="2:20">
      <c r="B417" s="29"/>
      <c r="J417" s="31"/>
      <c r="O417" s="2"/>
      <c r="T417" s="5" t="s">
        <v>185</v>
      </c>
    </row>
    <row r="418" spans="2:20">
      <c r="B418" s="31"/>
      <c r="L418" s="29"/>
      <c r="O418" s="2"/>
      <c r="T418" s="5" t="s">
        <v>186</v>
      </c>
    </row>
    <row r="419" spans="2:20">
      <c r="B419" s="29"/>
      <c r="O419" s="2"/>
      <c r="T419" s="5" t="s">
        <v>187</v>
      </c>
    </row>
    <row r="420" spans="2:20">
      <c r="B420" s="48"/>
      <c r="O420" s="2"/>
      <c r="T420" s="5" t="s">
        <v>188</v>
      </c>
    </row>
    <row r="421" spans="2:20">
      <c r="B421" s="29"/>
      <c r="O421" s="2"/>
      <c r="T421" s="5" t="s">
        <v>189</v>
      </c>
    </row>
    <row r="422" spans="2:20">
      <c r="B422" s="29"/>
      <c r="O422" s="2"/>
      <c r="T422" s="5" t="s">
        <v>190</v>
      </c>
    </row>
    <row r="423" spans="2:20">
      <c r="B423" s="29"/>
      <c r="O423" s="2"/>
      <c r="T423" s="5" t="s">
        <v>191</v>
      </c>
    </row>
    <row r="424" spans="2:20">
      <c r="B424" s="29"/>
      <c r="O424" s="2"/>
      <c r="T424" s="5" t="s">
        <v>192</v>
      </c>
    </row>
    <row r="425" spans="2:20">
      <c r="B425" s="29"/>
      <c r="O425" s="2"/>
      <c r="T425" s="5" t="s">
        <v>193</v>
      </c>
    </row>
    <row r="426" spans="2:20">
      <c r="B426" s="29"/>
      <c r="O426" s="2"/>
      <c r="T426" s="5" t="s">
        <v>194</v>
      </c>
    </row>
    <row r="427" spans="2:20">
      <c r="B427" s="29"/>
      <c r="O427" s="2"/>
      <c r="T427" s="5" t="s">
        <v>195</v>
      </c>
    </row>
    <row r="428" spans="2:20">
      <c r="B428" s="29"/>
      <c r="O428" s="2"/>
      <c r="T428" s="5" t="s">
        <v>196</v>
      </c>
    </row>
    <row r="429" spans="2:20">
      <c r="B429" s="29"/>
      <c r="O429" s="2"/>
      <c r="T429" s="5" t="s">
        <v>197</v>
      </c>
    </row>
    <row r="430" spans="2:20">
      <c r="B430" s="29"/>
      <c r="I430" s="43"/>
      <c r="J430" s="43"/>
      <c r="K430" s="43"/>
      <c r="O430" s="2"/>
      <c r="T430" s="5" t="s">
        <v>202</v>
      </c>
    </row>
    <row r="431" spans="2:20">
      <c r="B431" s="55"/>
      <c r="I431" s="102"/>
      <c r="J431" s="102"/>
      <c r="K431" s="52"/>
      <c r="O431" s="2"/>
      <c r="T431" s="5" t="s">
        <v>203</v>
      </c>
    </row>
    <row r="432" spans="2:20">
      <c r="I432" s="43"/>
      <c r="J432" s="43"/>
      <c r="K432" s="43"/>
      <c r="O432" s="2"/>
      <c r="T432" s="5" t="s">
        <v>204</v>
      </c>
    </row>
    <row r="433" spans="1:20">
      <c r="A433" s="29"/>
      <c r="B433" s="55"/>
      <c r="O433" s="2"/>
      <c r="T433" s="5" t="s">
        <v>205</v>
      </c>
    </row>
    <row r="434" spans="1:20">
      <c r="O434" s="2"/>
      <c r="T434" s="5" t="s">
        <v>206</v>
      </c>
    </row>
    <row r="435" spans="1:20">
      <c r="O435" s="2"/>
      <c r="T435" s="5" t="s">
        <v>207</v>
      </c>
    </row>
    <row r="436" spans="1:20">
      <c r="O436" s="2"/>
      <c r="T436" s="5" t="s">
        <v>208</v>
      </c>
    </row>
    <row r="437" spans="1:20">
      <c r="O437" s="2"/>
      <c r="T437" s="5" t="s">
        <v>209</v>
      </c>
    </row>
    <row r="438" spans="1:20">
      <c r="O438" s="2"/>
      <c r="T438" s="5" t="s">
        <v>210</v>
      </c>
    </row>
    <row r="439" spans="1:20">
      <c r="O439" s="2"/>
      <c r="T439" s="5" t="s">
        <v>211</v>
      </c>
    </row>
    <row r="440" spans="1:20">
      <c r="O440" s="2"/>
      <c r="T440" s="5" t="s">
        <v>212</v>
      </c>
    </row>
    <row r="441" spans="1:20">
      <c r="O441" s="2"/>
      <c r="T441" s="5" t="s">
        <v>213</v>
      </c>
    </row>
    <row r="442" spans="1:20">
      <c r="O442" s="2"/>
      <c r="T442" s="5" t="s">
        <v>214</v>
      </c>
    </row>
    <row r="443" spans="1:20">
      <c r="O443" s="2"/>
      <c r="T443" s="5" t="s">
        <v>215</v>
      </c>
    </row>
    <row r="444" spans="1:20">
      <c r="O444" s="2"/>
      <c r="T444" s="5" t="s">
        <v>216</v>
      </c>
    </row>
    <row r="445" spans="1:20">
      <c r="O445" s="2"/>
      <c r="T445" s="5" t="s">
        <v>217</v>
      </c>
    </row>
    <row r="446" spans="1:20">
      <c r="O446" s="2"/>
      <c r="T446" s="5" t="s">
        <v>218</v>
      </c>
    </row>
    <row r="447" spans="1:20">
      <c r="O447" s="2"/>
      <c r="T447" s="5" t="s">
        <v>219</v>
      </c>
    </row>
    <row r="448" spans="1:20">
      <c r="O448" s="2"/>
      <c r="T448" s="5" t="s">
        <v>220</v>
      </c>
    </row>
    <row r="449" spans="15:20">
      <c r="O449" s="2"/>
      <c r="T449" s="5" t="s">
        <v>221</v>
      </c>
    </row>
    <row r="450" spans="15:20">
      <c r="O450" s="2"/>
      <c r="T450" s="5" t="s">
        <v>222</v>
      </c>
    </row>
    <row r="451" spans="15:20">
      <c r="O451" s="2"/>
      <c r="T451" s="5" t="s">
        <v>223</v>
      </c>
    </row>
    <row r="452" spans="15:20">
      <c r="O452" s="2"/>
      <c r="T452" s="5" t="s">
        <v>224</v>
      </c>
    </row>
    <row r="453" spans="15:20">
      <c r="O453" s="2"/>
      <c r="T453" s="5" t="s">
        <v>225</v>
      </c>
    </row>
    <row r="454" spans="15:20">
      <c r="O454" s="2"/>
      <c r="T454" s="5" t="s">
        <v>226</v>
      </c>
    </row>
    <row r="455" spans="15:20">
      <c r="O455" s="2"/>
      <c r="T455" s="5" t="s">
        <v>227</v>
      </c>
    </row>
    <row r="456" spans="15:20">
      <c r="O456" s="2"/>
      <c r="T456" s="4" t="s">
        <v>11</v>
      </c>
    </row>
    <row r="457" spans="15:20">
      <c r="O457" s="2"/>
      <c r="T457" s="5" t="s">
        <v>228</v>
      </c>
    </row>
    <row r="458" spans="15:20">
      <c r="O458" s="2"/>
      <c r="T458" s="5" t="s">
        <v>229</v>
      </c>
    </row>
    <row r="459" spans="15:20">
      <c r="O459" s="2"/>
      <c r="T459" s="5" t="s">
        <v>230</v>
      </c>
    </row>
    <row r="460" spans="15:20">
      <c r="O460" s="2"/>
      <c r="T460" s="5" t="s">
        <v>231</v>
      </c>
    </row>
    <row r="461" spans="15:20">
      <c r="O461" s="2"/>
      <c r="T461" s="5" t="s">
        <v>232</v>
      </c>
    </row>
    <row r="462" spans="15:20">
      <c r="O462" s="2"/>
      <c r="T462" s="5" t="s">
        <v>233</v>
      </c>
    </row>
    <row r="463" spans="15:20">
      <c r="O463" s="2"/>
      <c r="T463" s="5" t="s">
        <v>234</v>
      </c>
    </row>
    <row r="464" spans="15:20">
      <c r="O464" s="2"/>
      <c r="T464" s="5" t="s">
        <v>235</v>
      </c>
    </row>
    <row r="465" spans="15:20">
      <c r="O465" s="2"/>
      <c r="T465" s="5" t="s">
        <v>236</v>
      </c>
    </row>
    <row r="466" spans="15:20">
      <c r="O466" s="2"/>
      <c r="T466" s="5" t="s">
        <v>237</v>
      </c>
    </row>
    <row r="467" spans="15:20">
      <c r="O467" s="2"/>
      <c r="T467" s="5" t="s">
        <v>238</v>
      </c>
    </row>
    <row r="468" spans="15:20">
      <c r="O468" s="2"/>
      <c r="T468" s="5" t="s">
        <v>239</v>
      </c>
    </row>
    <row r="469" spans="15:20">
      <c r="O469" s="2"/>
      <c r="T469" s="5" t="s">
        <v>240</v>
      </c>
    </row>
    <row r="470" spans="15:20">
      <c r="O470" s="2"/>
      <c r="T470" s="5" t="s">
        <v>241</v>
      </c>
    </row>
    <row r="471" spans="15:20">
      <c r="O471" s="2"/>
      <c r="T471" s="5" t="s">
        <v>242</v>
      </c>
    </row>
    <row r="472" spans="15:20">
      <c r="O472" s="2"/>
      <c r="T472" s="5" t="s">
        <v>243</v>
      </c>
    </row>
    <row r="473" spans="15:20">
      <c r="O473" s="2"/>
      <c r="T473" s="5" t="s">
        <v>244</v>
      </c>
    </row>
    <row r="474" spans="15:20">
      <c r="O474" s="2"/>
      <c r="T474" s="5" t="s">
        <v>245</v>
      </c>
    </row>
    <row r="475" spans="15:20">
      <c r="O475" s="2"/>
      <c r="T475" s="5" t="s">
        <v>246</v>
      </c>
    </row>
    <row r="476" spans="15:20">
      <c r="O476" s="2"/>
      <c r="T476" s="5" t="s">
        <v>247</v>
      </c>
    </row>
    <row r="477" spans="15:20">
      <c r="O477" s="2"/>
      <c r="T477" s="5" t="s">
        <v>248</v>
      </c>
    </row>
    <row r="478" spans="15:20">
      <c r="O478" s="2"/>
      <c r="T478" s="5" t="s">
        <v>249</v>
      </c>
    </row>
    <row r="479" spans="15:20">
      <c r="O479" s="2"/>
      <c r="T479" s="5" t="s">
        <v>250</v>
      </c>
    </row>
    <row r="480" spans="15:20">
      <c r="O480" s="2"/>
      <c r="T480" s="5" t="s">
        <v>251</v>
      </c>
    </row>
    <row r="481" spans="10:20">
      <c r="O481" s="2"/>
      <c r="T481" s="5" t="s">
        <v>252</v>
      </c>
    </row>
    <row r="482" spans="10:20">
      <c r="J482" s="43"/>
      <c r="K482" s="43"/>
      <c r="L482" s="43"/>
      <c r="O482" s="2"/>
      <c r="T482" s="5" t="s">
        <v>253</v>
      </c>
    </row>
    <row r="483" spans="10:20">
      <c r="J483" s="43"/>
      <c r="K483" s="43"/>
      <c r="L483" s="43"/>
      <c r="O483" s="2"/>
      <c r="T483" s="5" t="s">
        <v>254</v>
      </c>
    </row>
    <row r="484" spans="10:20">
      <c r="J484" s="43"/>
      <c r="K484" s="43"/>
      <c r="L484" s="43"/>
      <c r="O484" s="2"/>
      <c r="T484" s="5" t="s">
        <v>255</v>
      </c>
    </row>
    <row r="485" spans="10:20">
      <c r="J485" s="52"/>
      <c r="K485" s="52"/>
      <c r="L485" s="43"/>
      <c r="O485" s="2"/>
      <c r="T485" s="5" t="s">
        <v>256</v>
      </c>
    </row>
    <row r="486" spans="10:20">
      <c r="J486" s="52"/>
      <c r="K486" s="52"/>
      <c r="L486" s="43"/>
      <c r="O486" s="2"/>
      <c r="T486" s="5" t="s">
        <v>257</v>
      </c>
    </row>
    <row r="487" spans="10:20">
      <c r="J487" s="52"/>
      <c r="K487" s="52"/>
      <c r="L487" s="43"/>
      <c r="O487" s="2"/>
      <c r="T487" s="5" t="s">
        <v>258</v>
      </c>
    </row>
    <row r="488" spans="10:20">
      <c r="J488" s="52"/>
      <c r="K488" s="52"/>
      <c r="L488" s="43"/>
      <c r="O488" s="2"/>
      <c r="T488" s="5" t="s">
        <v>259</v>
      </c>
    </row>
    <row r="489" spans="10:20">
      <c r="J489" s="52"/>
      <c r="K489" s="52"/>
      <c r="L489" s="43"/>
      <c r="O489" s="2"/>
      <c r="T489" s="5" t="s">
        <v>260</v>
      </c>
    </row>
    <row r="490" spans="10:20">
      <c r="J490" s="52"/>
      <c r="K490" s="52"/>
      <c r="L490" s="43"/>
      <c r="O490" s="2"/>
      <c r="T490" s="5" t="s">
        <v>261</v>
      </c>
    </row>
    <row r="491" spans="10:20">
      <c r="J491" s="52"/>
      <c r="K491" s="52"/>
      <c r="L491" s="43"/>
      <c r="O491" s="2"/>
      <c r="T491" s="5" t="s">
        <v>262</v>
      </c>
    </row>
    <row r="492" spans="10:20">
      <c r="J492" s="52"/>
      <c r="K492" s="52"/>
      <c r="L492" s="43"/>
      <c r="O492" s="2"/>
      <c r="T492" s="5" t="s">
        <v>263</v>
      </c>
    </row>
    <row r="493" spans="10:20">
      <c r="J493" s="52"/>
      <c r="K493" s="52"/>
      <c r="L493" s="43"/>
      <c r="O493" s="2"/>
      <c r="T493" s="5" t="s">
        <v>264</v>
      </c>
    </row>
    <row r="494" spans="10:20">
      <c r="J494" s="52"/>
      <c r="K494" s="52"/>
      <c r="L494" s="43"/>
      <c r="O494" s="2"/>
      <c r="T494" s="5" t="s">
        <v>265</v>
      </c>
    </row>
    <row r="495" spans="10:20">
      <c r="J495" s="52"/>
      <c r="K495" s="52"/>
      <c r="L495" s="43"/>
      <c r="O495" s="2"/>
      <c r="T495" s="5" t="s">
        <v>266</v>
      </c>
    </row>
    <row r="496" spans="10:20">
      <c r="J496" s="52"/>
      <c r="K496" s="52"/>
      <c r="L496" s="43"/>
      <c r="O496" s="2"/>
      <c r="T496" s="5" t="s">
        <v>267</v>
      </c>
    </row>
    <row r="497" spans="10:20">
      <c r="J497" s="52"/>
      <c r="K497" s="52"/>
      <c r="L497" s="43"/>
      <c r="O497" s="2"/>
      <c r="T497" s="5" t="s">
        <v>268</v>
      </c>
    </row>
    <row r="498" spans="10:20">
      <c r="J498" s="52"/>
      <c r="K498" s="52"/>
      <c r="L498" s="43"/>
      <c r="O498" s="2"/>
      <c r="T498" s="5" t="s">
        <v>269</v>
      </c>
    </row>
    <row r="499" spans="10:20">
      <c r="J499" s="52"/>
      <c r="K499" s="52"/>
      <c r="L499" s="43"/>
      <c r="O499" s="2"/>
      <c r="T499" s="5" t="s">
        <v>270</v>
      </c>
    </row>
    <row r="500" spans="10:20">
      <c r="J500" s="52"/>
      <c r="K500" s="52"/>
      <c r="L500" s="43"/>
      <c r="O500" s="2"/>
      <c r="T500" s="5" t="s">
        <v>271</v>
      </c>
    </row>
    <row r="501" spans="10:20">
      <c r="J501" s="52"/>
      <c r="K501" s="52"/>
      <c r="L501" s="43"/>
      <c r="O501" s="2"/>
      <c r="T501" s="5" t="s">
        <v>272</v>
      </c>
    </row>
    <row r="502" spans="10:20">
      <c r="J502" s="52"/>
      <c r="K502" s="52"/>
      <c r="L502" s="43"/>
      <c r="O502" s="2"/>
      <c r="T502" s="5" t="s">
        <v>273</v>
      </c>
    </row>
    <row r="503" spans="10:20">
      <c r="J503" s="52"/>
      <c r="K503" s="52"/>
      <c r="L503" s="43"/>
      <c r="O503" s="2"/>
      <c r="T503" s="5" t="s">
        <v>274</v>
      </c>
    </row>
    <row r="504" spans="10:20">
      <c r="J504" s="52"/>
      <c r="K504" s="52"/>
      <c r="L504" s="43"/>
      <c r="O504" s="2"/>
      <c r="T504" s="5" t="s">
        <v>275</v>
      </c>
    </row>
    <row r="505" spans="10:20">
      <c r="J505" s="52"/>
      <c r="K505" s="52"/>
      <c r="L505" s="43"/>
      <c r="O505" s="2"/>
      <c r="T505" s="5" t="s">
        <v>276</v>
      </c>
    </row>
    <row r="506" spans="10:20">
      <c r="J506" s="52"/>
      <c r="K506" s="52"/>
      <c r="L506" s="43"/>
      <c r="O506" s="2"/>
      <c r="T506" s="5" t="s">
        <v>277</v>
      </c>
    </row>
    <row r="507" spans="10:20">
      <c r="J507" s="52"/>
      <c r="K507" s="52"/>
      <c r="L507" s="43"/>
      <c r="O507" s="2"/>
      <c r="T507" s="5" t="s">
        <v>278</v>
      </c>
    </row>
    <row r="508" spans="10:20">
      <c r="J508" s="52"/>
      <c r="K508" s="52"/>
      <c r="L508" s="43"/>
      <c r="O508" s="2"/>
      <c r="T508" s="5" t="s">
        <v>279</v>
      </c>
    </row>
    <row r="509" spans="10:20">
      <c r="J509" s="52"/>
      <c r="K509" s="52"/>
      <c r="L509" s="43"/>
      <c r="O509" s="2"/>
      <c r="T509" s="5" t="s">
        <v>280</v>
      </c>
    </row>
    <row r="510" spans="10:20">
      <c r="J510" s="52"/>
      <c r="K510" s="52"/>
      <c r="L510" s="43"/>
      <c r="N510" s="83"/>
      <c r="O510" s="72"/>
      <c r="T510" s="5" t="s">
        <v>281</v>
      </c>
    </row>
    <row r="511" spans="10:20">
      <c r="J511" s="52"/>
      <c r="K511" s="52"/>
      <c r="L511" s="43"/>
      <c r="O511" s="2"/>
      <c r="T511" s="5" t="s">
        <v>282</v>
      </c>
    </row>
    <row r="512" spans="10:20">
      <c r="J512" s="84"/>
      <c r="K512" s="84"/>
      <c r="L512" s="43"/>
      <c r="O512" s="2"/>
      <c r="T512" s="5"/>
    </row>
    <row r="513" spans="10:20">
      <c r="J513" s="52"/>
      <c r="K513" s="52"/>
      <c r="L513" s="43"/>
      <c r="O513" s="2"/>
      <c r="T513" s="5"/>
    </row>
    <row r="514" spans="10:20">
      <c r="J514" s="52"/>
      <c r="K514" s="52"/>
      <c r="L514" s="43"/>
      <c r="O514" s="2"/>
      <c r="T514" s="5" t="s">
        <v>283</v>
      </c>
    </row>
    <row r="515" spans="10:20">
      <c r="J515" s="52"/>
      <c r="K515" s="52"/>
      <c r="L515" s="43"/>
      <c r="O515" s="2"/>
      <c r="T515" s="5" t="s">
        <v>284</v>
      </c>
    </row>
    <row r="516" spans="10:20">
      <c r="J516" s="52"/>
      <c r="K516" s="52"/>
      <c r="L516" s="43"/>
      <c r="O516" s="2"/>
      <c r="T516" s="5" t="s">
        <v>285</v>
      </c>
    </row>
    <row r="517" spans="10:20">
      <c r="J517" s="52"/>
      <c r="K517" s="52"/>
      <c r="L517" s="43"/>
      <c r="O517" s="2"/>
      <c r="T517" s="5" t="s">
        <v>286</v>
      </c>
    </row>
    <row r="518" spans="10:20">
      <c r="J518" s="52"/>
      <c r="K518" s="52"/>
      <c r="L518" s="43"/>
      <c r="O518" s="2"/>
      <c r="T518" s="5" t="s">
        <v>287</v>
      </c>
    </row>
    <row r="519" spans="10:20">
      <c r="J519" s="52"/>
      <c r="K519" s="52"/>
      <c r="L519" s="43"/>
      <c r="O519" s="2"/>
      <c r="T519" s="5" t="s">
        <v>288</v>
      </c>
    </row>
    <row r="520" spans="10:20">
      <c r="J520" s="52"/>
      <c r="K520" s="52"/>
      <c r="L520" s="43"/>
      <c r="N520" s="58"/>
      <c r="O520" s="2"/>
      <c r="T520" s="5" t="s">
        <v>289</v>
      </c>
    </row>
    <row r="521" spans="10:20">
      <c r="J521" s="52"/>
      <c r="K521" s="52"/>
      <c r="L521" s="43"/>
      <c r="O521" s="2"/>
      <c r="T521" s="5" t="s">
        <v>290</v>
      </c>
    </row>
    <row r="522" spans="10:20">
      <c r="J522" s="52"/>
      <c r="K522" s="52"/>
      <c r="L522" s="43"/>
      <c r="O522" s="2"/>
      <c r="T522" s="5" t="s">
        <v>291</v>
      </c>
    </row>
    <row r="523" spans="10:20">
      <c r="J523" s="52"/>
      <c r="K523" s="52"/>
      <c r="L523" s="43"/>
      <c r="N523" s="31"/>
      <c r="O523" s="2"/>
      <c r="T523" s="5" t="s">
        <v>292</v>
      </c>
    </row>
    <row r="524" spans="10:20">
      <c r="J524" s="52"/>
      <c r="K524" s="52"/>
      <c r="L524" s="43"/>
      <c r="O524" s="2"/>
      <c r="T524" s="5" t="s">
        <v>293</v>
      </c>
    </row>
    <row r="525" spans="10:20">
      <c r="J525" s="52"/>
      <c r="K525" s="52"/>
      <c r="L525" s="43"/>
      <c r="O525" s="2"/>
      <c r="T525" s="5" t="s">
        <v>294</v>
      </c>
    </row>
    <row r="526" spans="10:20">
      <c r="J526" s="52"/>
      <c r="K526" s="52"/>
      <c r="L526" s="43"/>
      <c r="O526" s="2"/>
      <c r="T526" s="5" t="s">
        <v>295</v>
      </c>
    </row>
    <row r="527" spans="10:20">
      <c r="J527" s="52"/>
      <c r="K527" s="52"/>
      <c r="L527" s="43"/>
      <c r="O527" s="2"/>
      <c r="T527" s="5" t="s">
        <v>296</v>
      </c>
    </row>
    <row r="528" spans="10:20">
      <c r="J528" s="52"/>
      <c r="K528" s="52"/>
      <c r="L528" s="43"/>
      <c r="O528" s="2"/>
      <c r="T528" s="5" t="s">
        <v>297</v>
      </c>
    </row>
    <row r="529" spans="10:20">
      <c r="J529" s="52"/>
      <c r="K529" s="52"/>
      <c r="L529" s="43"/>
      <c r="O529" s="2"/>
      <c r="T529" s="5" t="s">
        <v>298</v>
      </c>
    </row>
    <row r="530" spans="10:20">
      <c r="J530" s="52"/>
      <c r="K530" s="52"/>
      <c r="L530" s="43"/>
      <c r="O530" s="2"/>
      <c r="T530" s="5" t="s">
        <v>299</v>
      </c>
    </row>
    <row r="531" spans="10:20">
      <c r="J531" s="52"/>
      <c r="K531" s="52"/>
      <c r="L531" s="43"/>
      <c r="O531" s="2"/>
      <c r="T531" s="5" t="s">
        <v>300</v>
      </c>
    </row>
    <row r="532" spans="10:20">
      <c r="J532" s="52"/>
      <c r="K532" s="52"/>
      <c r="L532" s="43"/>
      <c r="O532" s="2"/>
      <c r="T532" s="5" t="s">
        <v>301</v>
      </c>
    </row>
    <row r="533" spans="10:20">
      <c r="J533" s="52"/>
      <c r="K533" s="52"/>
      <c r="L533" s="43"/>
      <c r="O533" s="2"/>
      <c r="T533" s="5" t="s">
        <v>302</v>
      </c>
    </row>
    <row r="534" spans="10:20">
      <c r="J534" s="52"/>
      <c r="K534" s="52"/>
      <c r="L534" s="43"/>
      <c r="O534" s="2"/>
      <c r="T534" s="5" t="s">
        <v>303</v>
      </c>
    </row>
    <row r="535" spans="10:20">
      <c r="J535" s="52"/>
      <c r="K535" s="52"/>
      <c r="L535" s="43"/>
      <c r="O535" s="2"/>
      <c r="T535" s="5" t="s">
        <v>304</v>
      </c>
    </row>
    <row r="536" spans="10:20">
      <c r="J536" s="52"/>
      <c r="K536" s="52"/>
      <c r="L536" s="43"/>
      <c r="O536" s="2"/>
      <c r="T536" s="5" t="s">
        <v>305</v>
      </c>
    </row>
    <row r="537" spans="10:20">
      <c r="J537" s="52"/>
      <c r="K537" s="52"/>
      <c r="L537" s="43"/>
      <c r="O537" s="2"/>
      <c r="T537" s="5" t="s">
        <v>306</v>
      </c>
    </row>
    <row r="538" spans="10:20">
      <c r="J538" s="52"/>
      <c r="K538" s="52"/>
      <c r="L538" s="43"/>
      <c r="O538" s="2"/>
      <c r="T538" s="5" t="s">
        <v>307</v>
      </c>
    </row>
    <row r="539" spans="10:20">
      <c r="J539" s="52"/>
      <c r="K539" s="52"/>
      <c r="L539" s="43"/>
      <c r="O539" s="2"/>
      <c r="T539" s="5" t="s">
        <v>308</v>
      </c>
    </row>
    <row r="540" spans="10:20">
      <c r="J540" s="52"/>
      <c r="K540" s="52"/>
      <c r="L540" s="43"/>
      <c r="O540" s="2"/>
      <c r="T540" s="5" t="s">
        <v>309</v>
      </c>
    </row>
    <row r="541" spans="10:20">
      <c r="J541" s="52"/>
      <c r="K541" s="52"/>
      <c r="L541" s="43"/>
      <c r="O541" s="2"/>
      <c r="T541" s="5" t="s">
        <v>310</v>
      </c>
    </row>
    <row r="542" spans="10:20">
      <c r="J542" s="52"/>
      <c r="K542" s="52"/>
      <c r="L542" s="43"/>
      <c r="O542" s="2"/>
      <c r="T542" s="5" t="s">
        <v>311</v>
      </c>
    </row>
    <row r="543" spans="10:20">
      <c r="J543" s="52"/>
      <c r="K543" s="52"/>
      <c r="L543" s="43"/>
      <c r="O543" s="2"/>
      <c r="T543" s="5" t="s">
        <v>312</v>
      </c>
    </row>
    <row r="544" spans="10:20">
      <c r="J544" s="52"/>
      <c r="K544" s="52"/>
      <c r="L544" s="43"/>
      <c r="O544" s="2"/>
      <c r="T544" s="5" t="s">
        <v>313</v>
      </c>
    </row>
    <row r="545" spans="10:20">
      <c r="J545" s="52"/>
      <c r="K545" s="52"/>
      <c r="L545" s="43"/>
      <c r="O545" s="2"/>
      <c r="T545" s="5" t="s">
        <v>314</v>
      </c>
    </row>
    <row r="546" spans="10:20">
      <c r="J546" s="52"/>
      <c r="K546" s="52"/>
      <c r="L546" s="43"/>
      <c r="O546" s="2"/>
      <c r="T546" s="5" t="s">
        <v>315</v>
      </c>
    </row>
    <row r="547" spans="10:20">
      <c r="J547" s="52"/>
      <c r="K547" s="52"/>
      <c r="L547" s="43"/>
      <c r="O547" s="2"/>
      <c r="T547" s="5" t="s">
        <v>316</v>
      </c>
    </row>
    <row r="548" spans="10:20">
      <c r="J548" s="52"/>
      <c r="K548" s="52"/>
      <c r="L548" s="43"/>
      <c r="O548" s="2"/>
      <c r="T548" s="5" t="s">
        <v>317</v>
      </c>
    </row>
    <row r="549" spans="10:20">
      <c r="J549" s="52"/>
      <c r="K549" s="52"/>
      <c r="L549" s="43"/>
      <c r="O549" s="2"/>
      <c r="T549" s="5" t="s">
        <v>318</v>
      </c>
    </row>
    <row r="550" spans="10:20">
      <c r="J550" s="52"/>
      <c r="K550" s="52"/>
      <c r="L550" s="43"/>
      <c r="O550" s="2"/>
      <c r="T550" s="5" t="s">
        <v>319</v>
      </c>
    </row>
    <row r="551" spans="10:20">
      <c r="J551" s="52"/>
      <c r="K551" s="52"/>
      <c r="L551" s="43"/>
      <c r="O551" s="2"/>
      <c r="T551" s="5" t="s">
        <v>320</v>
      </c>
    </row>
    <row r="552" spans="10:20">
      <c r="J552" s="52"/>
      <c r="K552" s="52"/>
      <c r="L552" s="43"/>
      <c r="O552" s="2"/>
      <c r="T552" s="5" t="s">
        <v>321</v>
      </c>
    </row>
    <row r="553" spans="10:20">
      <c r="J553" s="52"/>
      <c r="K553" s="52"/>
      <c r="L553" s="43"/>
      <c r="O553" s="2"/>
      <c r="T553" s="5" t="s">
        <v>322</v>
      </c>
    </row>
    <row r="554" spans="10:20">
      <c r="J554" s="52"/>
      <c r="K554" s="52"/>
      <c r="L554" s="43"/>
      <c r="O554" s="2"/>
      <c r="T554" s="5" t="s">
        <v>323</v>
      </c>
    </row>
    <row r="555" spans="10:20">
      <c r="J555" s="52"/>
      <c r="K555" s="52"/>
      <c r="L555" s="43"/>
      <c r="O555" s="2"/>
    </row>
    <row r="556" spans="10:20">
      <c r="J556" s="52"/>
      <c r="K556" s="52"/>
      <c r="L556" s="43"/>
      <c r="O556" s="2"/>
    </row>
    <row r="557" spans="10:20">
      <c r="J557" s="52"/>
      <c r="K557" s="52"/>
      <c r="L557" s="43"/>
      <c r="O557" s="2"/>
    </row>
    <row r="558" spans="10:20">
      <c r="J558" s="52"/>
      <c r="K558" s="52"/>
      <c r="L558" s="43"/>
      <c r="O558" s="2"/>
    </row>
    <row r="559" spans="10:20">
      <c r="J559" s="52"/>
      <c r="K559" s="52"/>
      <c r="L559" s="43"/>
      <c r="O559" s="2"/>
    </row>
    <row r="560" spans="10:20">
      <c r="J560" s="52"/>
      <c r="K560" s="52"/>
      <c r="L560" s="43"/>
      <c r="O560" s="2"/>
    </row>
    <row r="561" spans="10:15">
      <c r="J561" s="52"/>
      <c r="K561" s="52"/>
      <c r="L561" s="43"/>
      <c r="O561" s="2"/>
    </row>
    <row r="562" spans="10:15">
      <c r="J562" s="52"/>
      <c r="K562" s="52"/>
      <c r="L562" s="43"/>
      <c r="O562" s="2"/>
    </row>
    <row r="563" spans="10:15">
      <c r="J563" s="52"/>
      <c r="K563" s="52"/>
      <c r="L563" s="43"/>
      <c r="O563" s="2"/>
    </row>
    <row r="564" spans="10:15">
      <c r="J564" s="52"/>
      <c r="K564" s="52"/>
      <c r="L564" s="43"/>
      <c r="O564" s="2"/>
    </row>
    <row r="565" spans="10:15">
      <c r="J565" s="52"/>
      <c r="K565" s="52"/>
      <c r="L565" s="43"/>
    </row>
    <row r="566" spans="10:15">
      <c r="J566" s="52"/>
      <c r="K566" s="52"/>
      <c r="L566" s="43"/>
    </row>
    <row r="567" spans="10:15">
      <c r="J567" s="52"/>
      <c r="K567" s="52"/>
      <c r="L567" s="43"/>
    </row>
    <row r="568" spans="10:15">
      <c r="J568" s="52"/>
      <c r="K568" s="52"/>
      <c r="L568" s="43"/>
    </row>
    <row r="569" spans="10:15">
      <c r="J569" s="52"/>
      <c r="K569" s="52"/>
      <c r="L569" s="43"/>
    </row>
    <row r="570" spans="10:15">
      <c r="J570" s="52"/>
      <c r="K570" s="52"/>
      <c r="L570" s="43"/>
    </row>
    <row r="571" spans="10:15">
      <c r="J571" s="52"/>
      <c r="K571" s="52"/>
      <c r="L571" s="43"/>
    </row>
    <row r="572" spans="10:15">
      <c r="J572" s="52"/>
      <c r="K572" s="52"/>
      <c r="L572" s="43"/>
    </row>
    <row r="573" spans="10:15">
      <c r="J573" s="52"/>
      <c r="K573" s="52"/>
      <c r="L573" s="43"/>
    </row>
    <row r="574" spans="10:15">
      <c r="J574" s="52"/>
      <c r="K574" s="52"/>
      <c r="L574" s="43"/>
    </row>
    <row r="575" spans="10:15">
      <c r="J575" s="84"/>
      <c r="K575" s="84"/>
      <c r="L575" s="43"/>
    </row>
    <row r="576" spans="10:15">
      <c r="J576" s="52"/>
      <c r="K576" s="52"/>
      <c r="L576" s="43"/>
    </row>
    <row r="577" spans="10:12">
      <c r="J577" s="52"/>
      <c r="K577" s="52"/>
      <c r="L577" s="43"/>
    </row>
    <row r="578" spans="10:12">
      <c r="J578" s="52"/>
      <c r="K578" s="52"/>
      <c r="L578" s="43"/>
    </row>
    <row r="579" spans="10:12">
      <c r="J579" s="52"/>
      <c r="K579" s="52"/>
      <c r="L579" s="43"/>
    </row>
    <row r="580" spans="10:12">
      <c r="J580" s="52"/>
      <c r="K580" s="52"/>
      <c r="L580" s="43"/>
    </row>
    <row r="581" spans="10:12">
      <c r="J581" s="52"/>
      <c r="K581" s="52"/>
      <c r="L581" s="43"/>
    </row>
    <row r="582" spans="10:12">
      <c r="J582" s="52"/>
      <c r="K582" s="52"/>
      <c r="L582" s="43"/>
    </row>
    <row r="583" spans="10:12">
      <c r="J583" s="52"/>
      <c r="K583" s="52"/>
      <c r="L583" s="43"/>
    </row>
    <row r="584" spans="10:12">
      <c r="J584" s="52"/>
      <c r="K584" s="52"/>
      <c r="L584" s="43"/>
    </row>
    <row r="585" spans="10:12">
      <c r="J585" s="52"/>
      <c r="K585" s="52"/>
      <c r="L585" s="43"/>
    </row>
    <row r="586" spans="10:12">
      <c r="J586" s="52"/>
      <c r="K586" s="52"/>
      <c r="L586" s="43"/>
    </row>
    <row r="587" spans="10:12">
      <c r="J587" s="52"/>
      <c r="K587" s="52"/>
      <c r="L587" s="43"/>
    </row>
    <row r="588" spans="10:12">
      <c r="J588" s="52"/>
      <c r="K588" s="52"/>
      <c r="L588" s="43"/>
    </row>
    <row r="589" spans="10:12">
      <c r="J589" s="52"/>
      <c r="K589" s="52"/>
      <c r="L589" s="43"/>
    </row>
    <row r="590" spans="10:12">
      <c r="J590" s="52"/>
      <c r="K590" s="52"/>
      <c r="L590" s="43"/>
    </row>
    <row r="591" spans="10:12">
      <c r="J591" s="52"/>
      <c r="K591" s="52"/>
      <c r="L591" s="43"/>
    </row>
    <row r="592" spans="10:12">
      <c r="J592" s="52"/>
      <c r="K592" s="52"/>
      <c r="L592" s="43"/>
    </row>
    <row r="593" spans="10:12">
      <c r="J593" s="52"/>
      <c r="K593" s="52"/>
      <c r="L593" s="43"/>
    </row>
    <row r="594" spans="10:12">
      <c r="J594" s="52"/>
      <c r="K594" s="52"/>
      <c r="L594" s="43"/>
    </row>
    <row r="595" spans="10:12">
      <c r="J595" s="52"/>
      <c r="K595" s="52"/>
      <c r="L595" s="43"/>
    </row>
    <row r="596" spans="10:12">
      <c r="J596" s="52"/>
      <c r="K596" s="52"/>
      <c r="L596" s="43"/>
    </row>
    <row r="597" spans="10:12">
      <c r="J597" s="52"/>
      <c r="K597" s="52"/>
      <c r="L597" s="43"/>
    </row>
    <row r="598" spans="10:12">
      <c r="J598" s="52"/>
      <c r="K598" s="52"/>
      <c r="L598" s="43"/>
    </row>
    <row r="599" spans="10:12">
      <c r="J599" s="52"/>
      <c r="K599" s="52"/>
      <c r="L599" s="43"/>
    </row>
    <row r="600" spans="10:12">
      <c r="J600" s="52"/>
      <c r="K600" s="52"/>
      <c r="L600" s="43"/>
    </row>
    <row r="601" spans="10:12">
      <c r="J601" s="52"/>
      <c r="K601" s="52"/>
      <c r="L601" s="43"/>
    </row>
    <row r="602" spans="10:12">
      <c r="J602" s="52"/>
      <c r="K602" s="52"/>
      <c r="L602" s="43"/>
    </row>
    <row r="603" spans="10:12">
      <c r="J603" s="52"/>
      <c r="K603" s="52"/>
      <c r="L603" s="43"/>
    </row>
    <row r="604" spans="10:12">
      <c r="J604" s="52"/>
      <c r="K604" s="52"/>
      <c r="L604" s="43"/>
    </row>
    <row r="605" spans="10:12">
      <c r="J605" s="52"/>
      <c r="K605" s="52"/>
      <c r="L605" s="43"/>
    </row>
    <row r="606" spans="10:12">
      <c r="J606" s="52"/>
      <c r="K606" s="52"/>
      <c r="L606" s="43"/>
    </row>
    <row r="607" spans="10:12">
      <c r="J607" s="52"/>
      <c r="K607" s="52"/>
      <c r="L607" s="43"/>
    </row>
    <row r="608" spans="10:12">
      <c r="J608" s="52"/>
      <c r="K608" s="52"/>
      <c r="L608" s="43"/>
    </row>
    <row r="609" spans="10:12">
      <c r="J609" s="52"/>
      <c r="K609" s="52"/>
      <c r="L609" s="43"/>
    </row>
    <row r="610" spans="10:12">
      <c r="J610" s="52"/>
      <c r="K610" s="52"/>
      <c r="L610" s="43"/>
    </row>
    <row r="611" spans="10:12">
      <c r="J611" s="52"/>
      <c r="K611" s="52"/>
      <c r="L611" s="43"/>
    </row>
    <row r="612" spans="10:12">
      <c r="J612" s="52"/>
      <c r="K612" s="52"/>
      <c r="L612" s="43"/>
    </row>
    <row r="613" spans="10:12">
      <c r="J613" s="52"/>
      <c r="K613" s="52"/>
      <c r="L613" s="43"/>
    </row>
    <row r="614" spans="10:12">
      <c r="J614" s="52"/>
      <c r="K614" s="52"/>
      <c r="L614" s="43"/>
    </row>
    <row r="615" spans="10:12">
      <c r="J615" s="52"/>
      <c r="K615" s="52"/>
      <c r="L615" s="43"/>
    </row>
    <row r="616" spans="10:12">
      <c r="J616" s="52"/>
      <c r="K616" s="52"/>
      <c r="L616" s="43"/>
    </row>
    <row r="617" spans="10:12">
      <c r="J617" s="52"/>
      <c r="K617" s="52"/>
      <c r="L617" s="43"/>
    </row>
    <row r="618" spans="10:12">
      <c r="J618" s="52"/>
      <c r="K618" s="52"/>
      <c r="L618" s="43"/>
    </row>
    <row r="619" spans="10:12">
      <c r="J619" s="52"/>
      <c r="K619" s="52"/>
      <c r="L619" s="43"/>
    </row>
    <row r="620" spans="10:12">
      <c r="J620" s="52"/>
      <c r="K620" s="52"/>
      <c r="L620" s="43"/>
    </row>
    <row r="621" spans="10:12">
      <c r="J621" s="52"/>
      <c r="K621" s="52"/>
      <c r="L621" s="43"/>
    </row>
    <row r="622" spans="10:12">
      <c r="J622" s="52"/>
      <c r="K622" s="52"/>
      <c r="L622" s="43"/>
    </row>
    <row r="623" spans="10:12">
      <c r="J623" s="52"/>
      <c r="K623" s="52"/>
      <c r="L623" s="43"/>
    </row>
    <row r="624" spans="10:12">
      <c r="J624" s="52"/>
      <c r="K624" s="52"/>
      <c r="L624" s="43"/>
    </row>
    <row r="625" spans="10:12">
      <c r="J625" s="52"/>
      <c r="K625" s="52"/>
      <c r="L625" s="43"/>
    </row>
    <row r="626" spans="10:12">
      <c r="J626" s="52"/>
      <c r="K626" s="52"/>
      <c r="L626" s="43"/>
    </row>
    <row r="627" spans="10:12">
      <c r="J627" s="52"/>
      <c r="K627" s="52"/>
      <c r="L627" s="43"/>
    </row>
    <row r="628" spans="10:12">
      <c r="J628" s="52"/>
      <c r="K628" s="52"/>
      <c r="L628" s="43"/>
    </row>
    <row r="629" spans="10:12">
      <c r="J629" s="52"/>
      <c r="K629" s="52"/>
      <c r="L629" s="43"/>
    </row>
    <row r="630" spans="10:12">
      <c r="J630" s="52"/>
      <c r="K630" s="52"/>
      <c r="L630" s="43"/>
    </row>
    <row r="631" spans="10:12">
      <c r="J631" s="52"/>
      <c r="K631" s="52"/>
      <c r="L631" s="43"/>
    </row>
    <row r="632" spans="10:12">
      <c r="J632" s="52"/>
      <c r="K632" s="52"/>
      <c r="L632" s="43"/>
    </row>
    <row r="633" spans="10:12">
      <c r="J633" s="52"/>
      <c r="K633" s="52"/>
      <c r="L633" s="43"/>
    </row>
    <row r="634" spans="10:12">
      <c r="J634" s="52"/>
      <c r="K634" s="52"/>
      <c r="L634" s="43"/>
    </row>
    <row r="635" spans="10:12">
      <c r="J635" s="52"/>
      <c r="K635" s="52"/>
      <c r="L635" s="43"/>
    </row>
    <row r="636" spans="10:12">
      <c r="J636" s="52"/>
      <c r="K636" s="52"/>
      <c r="L636" s="43"/>
    </row>
    <row r="637" spans="10:12">
      <c r="J637" s="52"/>
      <c r="K637" s="52"/>
      <c r="L637" s="43"/>
    </row>
    <row r="638" spans="10:12">
      <c r="J638" s="52"/>
      <c r="K638" s="52"/>
      <c r="L638" s="43"/>
    </row>
    <row r="639" spans="10:12">
      <c r="J639" s="52"/>
      <c r="K639" s="52"/>
      <c r="L639" s="43"/>
    </row>
    <row r="640" spans="10:12">
      <c r="J640" s="52"/>
      <c r="K640" s="52"/>
      <c r="L640" s="43"/>
    </row>
    <row r="641" spans="10:12">
      <c r="J641" s="84"/>
      <c r="K641" s="84"/>
      <c r="L641" s="43"/>
    </row>
    <row r="642" spans="10:12">
      <c r="J642" s="52"/>
      <c r="K642" s="52"/>
      <c r="L642" s="43"/>
    </row>
    <row r="643" spans="10:12">
      <c r="J643" s="52"/>
      <c r="K643" s="52"/>
      <c r="L643" s="43"/>
    </row>
    <row r="644" spans="10:12">
      <c r="J644" s="52"/>
      <c r="K644" s="52"/>
      <c r="L644" s="43"/>
    </row>
    <row r="645" spans="10:12">
      <c r="J645" s="52"/>
      <c r="K645" s="52"/>
      <c r="L645" s="43"/>
    </row>
    <row r="646" spans="10:12">
      <c r="J646" s="52"/>
      <c r="K646" s="52"/>
      <c r="L646" s="43"/>
    </row>
    <row r="647" spans="10:12">
      <c r="J647" s="52"/>
      <c r="K647" s="52"/>
      <c r="L647" s="43"/>
    </row>
    <row r="648" spans="10:12">
      <c r="J648" s="52"/>
      <c r="K648" s="52"/>
      <c r="L648" s="43"/>
    </row>
    <row r="649" spans="10:12">
      <c r="J649" s="52"/>
      <c r="K649" s="52"/>
      <c r="L649" s="43"/>
    </row>
    <row r="650" spans="10:12">
      <c r="J650" s="52"/>
      <c r="K650" s="52"/>
      <c r="L650" s="43"/>
    </row>
    <row r="651" spans="10:12">
      <c r="J651" s="52"/>
      <c r="K651" s="52"/>
      <c r="L651" s="43"/>
    </row>
    <row r="652" spans="10:12">
      <c r="J652" s="52"/>
      <c r="K652" s="52"/>
      <c r="L652" s="43"/>
    </row>
    <row r="653" spans="10:12">
      <c r="J653" s="52"/>
      <c r="K653" s="52"/>
      <c r="L653" s="43"/>
    </row>
    <row r="654" spans="10:12">
      <c r="J654" s="52"/>
      <c r="K654" s="52"/>
      <c r="L654" s="43"/>
    </row>
    <row r="655" spans="10:12">
      <c r="J655" s="52"/>
      <c r="K655" s="52"/>
      <c r="L655" s="43"/>
    </row>
    <row r="656" spans="10:12">
      <c r="J656" s="52"/>
      <c r="K656" s="52"/>
      <c r="L656" s="43"/>
    </row>
    <row r="657" spans="10:12">
      <c r="J657" s="52"/>
      <c r="K657" s="52"/>
      <c r="L657" s="43"/>
    </row>
    <row r="658" spans="10:12">
      <c r="J658" s="52"/>
      <c r="K658" s="52"/>
      <c r="L658" s="43"/>
    </row>
    <row r="659" spans="10:12">
      <c r="J659" s="52"/>
      <c r="K659" s="52"/>
      <c r="L659" s="43"/>
    </row>
    <row r="660" spans="10:12">
      <c r="J660" s="52"/>
      <c r="K660" s="52"/>
      <c r="L660" s="43"/>
    </row>
    <row r="661" spans="10:12">
      <c r="J661" s="52"/>
      <c r="K661" s="52"/>
      <c r="L661" s="43"/>
    </row>
    <row r="662" spans="10:12">
      <c r="J662" s="52"/>
      <c r="K662" s="52"/>
      <c r="L662" s="43"/>
    </row>
    <row r="663" spans="10:12">
      <c r="J663" s="52"/>
      <c r="K663" s="52"/>
      <c r="L663" s="43"/>
    </row>
    <row r="664" spans="10:12">
      <c r="J664" s="52"/>
      <c r="K664" s="52"/>
      <c r="L664" s="43"/>
    </row>
    <row r="665" spans="10:12">
      <c r="J665" s="52"/>
      <c r="K665" s="52"/>
      <c r="L665" s="43"/>
    </row>
    <row r="666" spans="10:12">
      <c r="J666" s="52"/>
      <c r="K666" s="52"/>
      <c r="L666" s="43"/>
    </row>
    <row r="667" spans="10:12">
      <c r="J667" s="52"/>
      <c r="K667" s="52"/>
      <c r="L667" s="43"/>
    </row>
    <row r="668" spans="10:12">
      <c r="J668" s="52"/>
      <c r="K668" s="52"/>
      <c r="L668" s="43"/>
    </row>
    <row r="669" spans="10:12">
      <c r="J669" s="52"/>
      <c r="K669" s="52"/>
      <c r="L669" s="43"/>
    </row>
    <row r="670" spans="10:12">
      <c r="J670" s="52"/>
      <c r="K670" s="52"/>
      <c r="L670" s="43"/>
    </row>
    <row r="671" spans="10:12">
      <c r="J671" s="52"/>
      <c r="K671" s="52"/>
      <c r="L671" s="43"/>
    </row>
    <row r="672" spans="10:12">
      <c r="J672" s="52"/>
      <c r="K672" s="52"/>
      <c r="L672" s="43"/>
    </row>
    <row r="673" spans="10:12">
      <c r="J673" s="52"/>
      <c r="K673" s="52"/>
      <c r="L673" s="43"/>
    </row>
    <row r="674" spans="10:12">
      <c r="J674" s="52"/>
      <c r="K674" s="52"/>
      <c r="L674" s="43"/>
    </row>
    <row r="675" spans="10:12">
      <c r="J675" s="52"/>
      <c r="K675" s="52"/>
      <c r="L675" s="43"/>
    </row>
    <row r="676" spans="10:12">
      <c r="J676" s="52"/>
      <c r="K676" s="52"/>
      <c r="L676" s="43"/>
    </row>
    <row r="677" spans="10:12">
      <c r="J677" s="52"/>
      <c r="K677" s="52"/>
      <c r="L677" s="43"/>
    </row>
    <row r="678" spans="10:12">
      <c r="J678" s="52"/>
      <c r="K678" s="52"/>
      <c r="L678" s="43"/>
    </row>
    <row r="679" spans="10:12">
      <c r="J679" s="52"/>
      <c r="K679" s="52"/>
      <c r="L679" s="43"/>
    </row>
    <row r="680" spans="10:12">
      <c r="J680" s="52"/>
      <c r="K680" s="52"/>
      <c r="L680" s="43"/>
    </row>
    <row r="681" spans="10:12">
      <c r="J681" s="52"/>
      <c r="K681" s="52"/>
      <c r="L681" s="43"/>
    </row>
    <row r="682" spans="10:12">
      <c r="J682" s="52"/>
      <c r="K682" s="52"/>
      <c r="L682" s="43"/>
    </row>
    <row r="683" spans="10:12">
      <c r="J683" s="52"/>
      <c r="K683" s="52"/>
      <c r="L683" s="43"/>
    </row>
    <row r="684" spans="10:12">
      <c r="J684" s="52"/>
      <c r="K684" s="52"/>
      <c r="L684" s="43"/>
    </row>
    <row r="685" spans="10:12">
      <c r="J685" s="52"/>
      <c r="K685" s="52"/>
      <c r="L685" s="43"/>
    </row>
    <row r="686" spans="10:12">
      <c r="J686" s="52"/>
      <c r="K686" s="52"/>
      <c r="L686" s="43"/>
    </row>
    <row r="687" spans="10:12">
      <c r="J687" s="52"/>
      <c r="K687" s="52"/>
      <c r="L687" s="43"/>
    </row>
    <row r="688" spans="10:12">
      <c r="J688" s="52"/>
      <c r="K688" s="52"/>
      <c r="L688" s="43"/>
    </row>
    <row r="689" spans="10:12">
      <c r="J689" s="52"/>
      <c r="K689" s="52"/>
      <c r="L689" s="43"/>
    </row>
    <row r="690" spans="10:12">
      <c r="J690" s="52"/>
      <c r="K690" s="52"/>
      <c r="L690" s="43"/>
    </row>
    <row r="691" spans="10:12">
      <c r="J691" s="52"/>
      <c r="K691" s="52"/>
      <c r="L691" s="43"/>
    </row>
    <row r="692" spans="10:12">
      <c r="J692" s="52"/>
      <c r="K692" s="52"/>
      <c r="L692" s="43"/>
    </row>
    <row r="693" spans="10:12">
      <c r="J693" s="52"/>
      <c r="K693" s="52"/>
      <c r="L693" s="43"/>
    </row>
    <row r="694" spans="10:12">
      <c r="J694" s="52"/>
      <c r="K694" s="52"/>
      <c r="L694" s="43"/>
    </row>
    <row r="695" spans="10:12">
      <c r="J695" s="52"/>
      <c r="K695" s="52"/>
      <c r="L695" s="43"/>
    </row>
    <row r="696" spans="10:12">
      <c r="J696" s="52"/>
      <c r="K696" s="52"/>
      <c r="L696" s="43"/>
    </row>
    <row r="697" spans="10:12">
      <c r="J697" s="52"/>
      <c r="K697" s="52"/>
      <c r="L697" s="43"/>
    </row>
    <row r="698" spans="10:12">
      <c r="J698" s="52"/>
      <c r="K698" s="52"/>
      <c r="L698" s="43"/>
    </row>
    <row r="699" spans="10:12">
      <c r="J699" s="52"/>
      <c r="K699" s="52"/>
      <c r="L699" s="43"/>
    </row>
    <row r="700" spans="10:12">
      <c r="J700" s="52"/>
      <c r="K700" s="52"/>
      <c r="L700" s="43"/>
    </row>
    <row r="701" spans="10:12">
      <c r="J701" s="52"/>
      <c r="K701" s="52"/>
      <c r="L701" s="43"/>
    </row>
    <row r="702" spans="10:12">
      <c r="J702" s="52"/>
      <c r="K702" s="52"/>
      <c r="L702" s="43"/>
    </row>
    <row r="703" spans="10:12">
      <c r="J703" s="52"/>
      <c r="K703" s="52"/>
      <c r="L703" s="43"/>
    </row>
    <row r="704" spans="10:12">
      <c r="J704" s="52"/>
      <c r="K704" s="52"/>
      <c r="L704" s="43"/>
    </row>
    <row r="705" spans="10:12">
      <c r="J705" s="84"/>
      <c r="K705" s="84"/>
      <c r="L705" s="43"/>
    </row>
    <row r="706" spans="10:12">
      <c r="J706" s="52"/>
      <c r="K706" s="52"/>
      <c r="L706" s="43"/>
    </row>
    <row r="707" spans="10:12">
      <c r="J707" s="52"/>
      <c r="K707" s="52"/>
      <c r="L707" s="43"/>
    </row>
    <row r="708" spans="10:12">
      <c r="J708" s="52"/>
      <c r="K708" s="52"/>
      <c r="L708" s="43"/>
    </row>
    <row r="709" spans="10:12">
      <c r="J709" s="52"/>
      <c r="K709" s="52"/>
      <c r="L709" s="43"/>
    </row>
    <row r="710" spans="10:12">
      <c r="J710" s="52"/>
      <c r="K710" s="52"/>
      <c r="L710" s="43"/>
    </row>
    <row r="711" spans="10:12">
      <c r="J711" s="52"/>
      <c r="K711" s="52"/>
      <c r="L711" s="43"/>
    </row>
    <row r="712" spans="10:12">
      <c r="J712" s="52"/>
      <c r="K712" s="52"/>
      <c r="L712" s="43"/>
    </row>
    <row r="713" spans="10:12">
      <c r="J713" s="52"/>
      <c r="K713" s="52"/>
      <c r="L713" s="43"/>
    </row>
    <row r="714" spans="10:12">
      <c r="J714" s="52"/>
      <c r="K714" s="52"/>
      <c r="L714" s="43"/>
    </row>
    <row r="715" spans="10:12">
      <c r="J715" s="52"/>
      <c r="K715" s="52"/>
      <c r="L715" s="43"/>
    </row>
    <row r="716" spans="10:12">
      <c r="J716" s="52"/>
      <c r="K716" s="52"/>
      <c r="L716" s="43"/>
    </row>
    <row r="717" spans="10:12">
      <c r="J717" s="52"/>
      <c r="K717" s="52"/>
      <c r="L717" s="43"/>
    </row>
    <row r="718" spans="10:12">
      <c r="J718" s="52"/>
      <c r="K718" s="52"/>
      <c r="L718" s="43"/>
    </row>
    <row r="719" spans="10:12">
      <c r="J719" s="52"/>
      <c r="K719" s="52"/>
      <c r="L719" s="43"/>
    </row>
    <row r="720" spans="10:12">
      <c r="J720" s="52"/>
      <c r="K720" s="52"/>
      <c r="L720" s="43"/>
    </row>
    <row r="721" spans="10:12">
      <c r="J721" s="52"/>
      <c r="K721" s="52"/>
      <c r="L721" s="43"/>
    </row>
    <row r="722" spans="10:12">
      <c r="J722" s="52"/>
      <c r="K722" s="52"/>
      <c r="L722" s="43"/>
    </row>
    <row r="723" spans="10:12">
      <c r="J723" s="52"/>
      <c r="K723" s="52"/>
      <c r="L723" s="43"/>
    </row>
    <row r="724" spans="10:12">
      <c r="J724" s="52"/>
      <c r="K724" s="52"/>
      <c r="L724" s="43"/>
    </row>
    <row r="725" spans="10:12">
      <c r="J725" s="52"/>
      <c r="K725" s="52"/>
      <c r="L725" s="43"/>
    </row>
    <row r="726" spans="10:12">
      <c r="J726" s="52"/>
      <c r="K726" s="52"/>
      <c r="L726" s="43"/>
    </row>
    <row r="727" spans="10:12">
      <c r="J727" s="52"/>
      <c r="K727" s="52"/>
      <c r="L727" s="43"/>
    </row>
    <row r="728" spans="10:12">
      <c r="J728" s="52"/>
      <c r="K728" s="52"/>
      <c r="L728" s="43"/>
    </row>
    <row r="729" spans="10:12">
      <c r="J729" s="52"/>
      <c r="K729" s="52"/>
      <c r="L729" s="43"/>
    </row>
    <row r="730" spans="10:12">
      <c r="J730" s="52"/>
      <c r="K730" s="52"/>
      <c r="L730" s="43"/>
    </row>
    <row r="731" spans="10:12">
      <c r="J731" s="52"/>
      <c r="K731" s="52"/>
      <c r="L731" s="43"/>
    </row>
    <row r="732" spans="10:12">
      <c r="J732" s="52"/>
      <c r="K732" s="52"/>
      <c r="L732" s="43"/>
    </row>
    <row r="733" spans="10:12">
      <c r="J733" s="52"/>
      <c r="K733" s="52"/>
      <c r="L733" s="43"/>
    </row>
    <row r="734" spans="10:12">
      <c r="J734" s="52"/>
      <c r="K734" s="52"/>
      <c r="L734" s="43"/>
    </row>
    <row r="735" spans="10:12">
      <c r="J735" s="52"/>
      <c r="K735" s="52"/>
      <c r="L735" s="43"/>
    </row>
    <row r="736" spans="10:12">
      <c r="J736" s="52"/>
      <c r="K736" s="52"/>
      <c r="L736" s="43"/>
    </row>
    <row r="737" spans="10:12">
      <c r="J737" s="52"/>
      <c r="K737" s="52"/>
      <c r="L737" s="43"/>
    </row>
    <row r="738" spans="10:12">
      <c r="J738" s="52"/>
      <c r="K738" s="52"/>
      <c r="L738" s="43"/>
    </row>
    <row r="739" spans="10:12">
      <c r="J739" s="52"/>
      <c r="K739" s="52"/>
      <c r="L739" s="43"/>
    </row>
    <row r="740" spans="10:12">
      <c r="J740" s="52"/>
      <c r="K740" s="52"/>
      <c r="L740" s="43"/>
    </row>
    <row r="741" spans="10:12">
      <c r="J741" s="52"/>
      <c r="K741" s="52"/>
      <c r="L741" s="43"/>
    </row>
    <row r="742" spans="10:12">
      <c r="J742" s="52"/>
      <c r="K742" s="52"/>
      <c r="L742" s="43"/>
    </row>
    <row r="743" spans="10:12">
      <c r="J743" s="52"/>
      <c r="K743" s="52"/>
      <c r="L743" s="43"/>
    </row>
    <row r="744" spans="10:12">
      <c r="J744" s="52"/>
      <c r="K744" s="52"/>
      <c r="L744" s="43"/>
    </row>
    <row r="745" spans="10:12">
      <c r="J745" s="52"/>
      <c r="K745" s="52"/>
      <c r="L745" s="43"/>
    </row>
    <row r="746" spans="10:12">
      <c r="J746" s="52"/>
      <c r="K746" s="52"/>
      <c r="L746" s="43"/>
    </row>
    <row r="747" spans="10:12">
      <c r="J747" s="52"/>
      <c r="K747" s="52"/>
      <c r="L747" s="43"/>
    </row>
    <row r="748" spans="10:12">
      <c r="J748" s="52"/>
      <c r="K748" s="52"/>
      <c r="L748" s="43"/>
    </row>
    <row r="749" spans="10:12">
      <c r="J749" s="52"/>
      <c r="K749" s="52"/>
      <c r="L749" s="43"/>
    </row>
    <row r="750" spans="10:12">
      <c r="J750" s="52"/>
      <c r="K750" s="52"/>
      <c r="L750" s="43"/>
    </row>
    <row r="751" spans="10:12">
      <c r="J751" s="52"/>
      <c r="K751" s="52"/>
      <c r="L751" s="43"/>
    </row>
    <row r="752" spans="10:12">
      <c r="J752" s="52"/>
      <c r="K752" s="52"/>
      <c r="L752" s="43"/>
    </row>
    <row r="753" spans="10:12">
      <c r="J753" s="52"/>
      <c r="K753" s="52"/>
      <c r="L753" s="43"/>
    </row>
    <row r="754" spans="10:12">
      <c r="J754" s="52"/>
      <c r="K754" s="52"/>
      <c r="L754" s="43"/>
    </row>
    <row r="755" spans="10:12">
      <c r="J755" s="52"/>
      <c r="K755" s="52"/>
      <c r="L755" s="43"/>
    </row>
    <row r="756" spans="10:12">
      <c r="J756" s="52"/>
      <c r="K756" s="52"/>
      <c r="L756" s="43"/>
    </row>
    <row r="757" spans="10:12">
      <c r="J757" s="52"/>
      <c r="K757" s="52"/>
      <c r="L757" s="43"/>
    </row>
    <row r="758" spans="10:12">
      <c r="J758" s="52"/>
      <c r="K758" s="52"/>
      <c r="L758" s="43"/>
    </row>
    <row r="759" spans="10:12">
      <c r="J759" s="52"/>
      <c r="K759" s="52"/>
      <c r="L759" s="43"/>
    </row>
    <row r="760" spans="10:12">
      <c r="J760" s="52"/>
      <c r="K760" s="52"/>
      <c r="L760" s="43"/>
    </row>
    <row r="761" spans="10:12">
      <c r="J761" s="52"/>
      <c r="K761" s="52"/>
      <c r="L761" s="43"/>
    </row>
    <row r="762" spans="10:12">
      <c r="J762" s="52"/>
      <c r="K762" s="52"/>
      <c r="L762" s="43"/>
    </row>
    <row r="763" spans="10:12">
      <c r="J763" s="52"/>
      <c r="K763" s="52"/>
      <c r="L763" s="43"/>
    </row>
    <row r="764" spans="10:12">
      <c r="J764" s="52"/>
      <c r="K764" s="52"/>
      <c r="L764" s="43"/>
    </row>
    <row r="765" spans="10:12">
      <c r="J765" s="52"/>
      <c r="K765" s="52"/>
      <c r="L765" s="43"/>
    </row>
    <row r="766" spans="10:12">
      <c r="J766" s="52"/>
      <c r="K766" s="52"/>
      <c r="L766" s="43"/>
    </row>
    <row r="767" spans="10:12">
      <c r="J767" s="52"/>
      <c r="K767" s="52"/>
      <c r="L767" s="43"/>
    </row>
    <row r="768" spans="10:12">
      <c r="J768" s="84"/>
      <c r="K768" s="84"/>
      <c r="L768" s="43"/>
    </row>
    <row r="769" spans="10:12">
      <c r="J769" s="52"/>
      <c r="K769" s="52"/>
      <c r="L769" s="43"/>
    </row>
    <row r="770" spans="10:12">
      <c r="J770" s="52"/>
      <c r="K770" s="52"/>
      <c r="L770" s="43"/>
    </row>
    <row r="771" spans="10:12">
      <c r="J771" s="52"/>
      <c r="K771" s="52"/>
      <c r="L771" s="43"/>
    </row>
    <row r="772" spans="10:12">
      <c r="J772" s="52"/>
      <c r="K772" s="52"/>
      <c r="L772" s="43"/>
    </row>
    <row r="773" spans="10:12">
      <c r="J773" s="52"/>
      <c r="K773" s="52"/>
      <c r="L773" s="43"/>
    </row>
    <row r="774" spans="10:12">
      <c r="J774" s="52"/>
      <c r="K774" s="52"/>
      <c r="L774" s="43"/>
    </row>
    <row r="775" spans="10:12">
      <c r="J775" s="52"/>
      <c r="K775" s="52"/>
      <c r="L775" s="43"/>
    </row>
    <row r="776" spans="10:12">
      <c r="J776" s="52"/>
      <c r="K776" s="52"/>
      <c r="L776" s="43"/>
    </row>
    <row r="777" spans="10:12">
      <c r="J777" s="52"/>
      <c r="K777" s="52"/>
      <c r="L777" s="43"/>
    </row>
    <row r="778" spans="10:12">
      <c r="J778" s="52"/>
      <c r="K778" s="52"/>
      <c r="L778" s="43"/>
    </row>
    <row r="779" spans="10:12">
      <c r="J779" s="52"/>
      <c r="K779" s="52"/>
      <c r="L779" s="43"/>
    </row>
    <row r="780" spans="10:12">
      <c r="J780" s="52"/>
      <c r="K780" s="52"/>
      <c r="L780" s="43"/>
    </row>
    <row r="781" spans="10:12">
      <c r="J781" s="52"/>
      <c r="K781" s="52"/>
      <c r="L781" s="43"/>
    </row>
    <row r="782" spans="10:12">
      <c r="J782" s="52"/>
      <c r="K782" s="52"/>
      <c r="L782" s="43"/>
    </row>
    <row r="783" spans="10:12">
      <c r="J783" s="52"/>
      <c r="K783" s="52"/>
      <c r="L783" s="43"/>
    </row>
    <row r="784" spans="10:12">
      <c r="J784" s="52"/>
      <c r="K784" s="52"/>
      <c r="L784" s="43"/>
    </row>
    <row r="785" spans="10:12">
      <c r="J785" s="52"/>
      <c r="K785" s="52"/>
      <c r="L785" s="43"/>
    </row>
    <row r="786" spans="10:12">
      <c r="J786" s="52"/>
      <c r="K786" s="52"/>
      <c r="L786" s="43"/>
    </row>
    <row r="787" spans="10:12">
      <c r="J787" s="52"/>
      <c r="K787" s="52"/>
      <c r="L787" s="43"/>
    </row>
    <row r="788" spans="10:12">
      <c r="J788" s="52"/>
      <c r="K788" s="52"/>
      <c r="L788" s="43"/>
    </row>
    <row r="789" spans="10:12">
      <c r="J789" s="52"/>
      <c r="K789" s="52"/>
      <c r="L789" s="43"/>
    </row>
    <row r="790" spans="10:12">
      <c r="J790" s="52"/>
      <c r="K790" s="52"/>
      <c r="L790" s="43"/>
    </row>
    <row r="791" spans="10:12">
      <c r="J791" s="52"/>
      <c r="K791" s="52"/>
      <c r="L791" s="43"/>
    </row>
    <row r="792" spans="10:12">
      <c r="J792" s="52"/>
      <c r="K792" s="52"/>
      <c r="L792" s="43"/>
    </row>
    <row r="793" spans="10:12">
      <c r="J793" s="52"/>
      <c r="K793" s="52"/>
      <c r="L793" s="43"/>
    </row>
    <row r="794" spans="10:12">
      <c r="J794" s="52"/>
      <c r="K794" s="52"/>
      <c r="L794" s="43"/>
    </row>
    <row r="795" spans="10:12">
      <c r="J795" s="52"/>
      <c r="K795" s="52"/>
      <c r="L795" s="43"/>
    </row>
    <row r="796" spans="10:12">
      <c r="J796" s="52"/>
      <c r="K796" s="52"/>
      <c r="L796" s="43"/>
    </row>
    <row r="797" spans="10:12">
      <c r="J797" s="52"/>
      <c r="K797" s="52"/>
      <c r="L797" s="43"/>
    </row>
    <row r="798" spans="10:12">
      <c r="J798" s="52"/>
      <c r="K798" s="52"/>
      <c r="L798" s="43"/>
    </row>
    <row r="799" spans="10:12">
      <c r="J799" s="52"/>
      <c r="K799" s="52"/>
      <c r="L799" s="43"/>
    </row>
    <row r="800" spans="10:12">
      <c r="J800" s="52"/>
      <c r="K800" s="52"/>
      <c r="L800" s="43"/>
    </row>
    <row r="801" spans="10:12">
      <c r="J801" s="52"/>
      <c r="K801" s="52"/>
      <c r="L801" s="43"/>
    </row>
    <row r="802" spans="10:12">
      <c r="J802" s="52"/>
      <c r="K802" s="52"/>
      <c r="L802" s="43"/>
    </row>
    <row r="803" spans="10:12">
      <c r="J803" s="52"/>
      <c r="K803" s="52"/>
      <c r="L803" s="43"/>
    </row>
    <row r="804" spans="10:12">
      <c r="J804" s="52"/>
      <c r="K804" s="52"/>
      <c r="L804" s="43"/>
    </row>
    <row r="805" spans="10:12">
      <c r="J805" s="52"/>
      <c r="K805" s="52"/>
      <c r="L805" s="43"/>
    </row>
    <row r="806" spans="10:12">
      <c r="J806" s="52"/>
      <c r="K806" s="52"/>
      <c r="L806" s="43"/>
    </row>
    <row r="807" spans="10:12">
      <c r="J807" s="52"/>
      <c r="K807" s="52"/>
      <c r="L807" s="43"/>
    </row>
    <row r="808" spans="10:12">
      <c r="J808" s="52"/>
      <c r="K808" s="52"/>
      <c r="L808" s="43"/>
    </row>
    <row r="809" spans="10:12">
      <c r="J809" s="52"/>
      <c r="K809" s="52"/>
      <c r="L809" s="43"/>
    </row>
    <row r="810" spans="10:12">
      <c r="J810" s="52"/>
      <c r="K810" s="52"/>
      <c r="L810" s="43"/>
    </row>
    <row r="811" spans="10:12">
      <c r="J811" s="52"/>
      <c r="K811" s="52"/>
      <c r="L811" s="43"/>
    </row>
    <row r="812" spans="10:12">
      <c r="J812" s="52"/>
      <c r="K812" s="52"/>
      <c r="L812" s="43"/>
    </row>
    <row r="813" spans="10:12">
      <c r="J813" s="52"/>
      <c r="K813" s="52"/>
      <c r="L813" s="43"/>
    </row>
    <row r="814" spans="10:12">
      <c r="J814" s="52"/>
      <c r="K814" s="52"/>
      <c r="L814" s="43"/>
    </row>
    <row r="815" spans="10:12">
      <c r="J815" s="52"/>
      <c r="K815" s="52"/>
      <c r="L815" s="43"/>
    </row>
    <row r="816" spans="10:12">
      <c r="J816" s="52"/>
      <c r="K816" s="52"/>
      <c r="L816" s="43"/>
    </row>
    <row r="817" spans="10:12">
      <c r="J817" s="52"/>
      <c r="K817" s="52"/>
      <c r="L817" s="43"/>
    </row>
    <row r="818" spans="10:12">
      <c r="J818" s="52"/>
      <c r="K818" s="52"/>
      <c r="L818" s="43"/>
    </row>
    <row r="819" spans="10:12">
      <c r="J819" s="52"/>
      <c r="K819" s="52"/>
      <c r="L819" s="43"/>
    </row>
    <row r="820" spans="10:12">
      <c r="J820" s="52"/>
      <c r="K820" s="52"/>
      <c r="L820" s="43"/>
    </row>
    <row r="821" spans="10:12">
      <c r="J821" s="52"/>
      <c r="K821" s="52"/>
      <c r="L821" s="43"/>
    </row>
    <row r="822" spans="10:12">
      <c r="J822" s="52"/>
      <c r="K822" s="52"/>
      <c r="L822" s="43"/>
    </row>
    <row r="823" spans="10:12">
      <c r="J823" s="52"/>
      <c r="K823" s="52"/>
      <c r="L823" s="43"/>
    </row>
    <row r="824" spans="10:12">
      <c r="J824" s="52"/>
      <c r="K824" s="52"/>
      <c r="L824" s="43"/>
    </row>
    <row r="825" spans="10:12">
      <c r="J825" s="52"/>
      <c r="K825" s="52"/>
      <c r="L825" s="43"/>
    </row>
    <row r="826" spans="10:12">
      <c r="J826" s="52"/>
      <c r="K826" s="52"/>
      <c r="L826" s="43"/>
    </row>
    <row r="827" spans="10:12">
      <c r="J827" s="52"/>
      <c r="K827" s="52"/>
      <c r="L827" s="43"/>
    </row>
    <row r="828" spans="10:12">
      <c r="J828" s="52"/>
      <c r="K828" s="52"/>
      <c r="L828" s="43"/>
    </row>
    <row r="829" spans="10:12">
      <c r="J829" s="52"/>
      <c r="K829" s="52"/>
      <c r="L829" s="43"/>
    </row>
    <row r="830" spans="10:12">
      <c r="J830" s="52"/>
      <c r="K830" s="52"/>
      <c r="L830" s="43"/>
    </row>
    <row r="831" spans="10:12">
      <c r="J831" s="84"/>
      <c r="K831" s="84"/>
      <c r="L831" s="43"/>
    </row>
    <row r="832" spans="10:12">
      <c r="J832" s="52"/>
      <c r="K832" s="52"/>
      <c r="L832" s="43"/>
    </row>
    <row r="833" spans="10:12">
      <c r="J833" s="52"/>
      <c r="K833" s="52"/>
      <c r="L833" s="43"/>
    </row>
    <row r="834" spans="10:12">
      <c r="J834" s="52"/>
      <c r="K834" s="52"/>
      <c r="L834" s="43"/>
    </row>
    <row r="835" spans="10:12">
      <c r="J835" s="52"/>
      <c r="K835" s="52"/>
      <c r="L835" s="43"/>
    </row>
    <row r="836" spans="10:12">
      <c r="J836" s="52"/>
      <c r="K836" s="52"/>
      <c r="L836" s="43"/>
    </row>
    <row r="837" spans="10:12">
      <c r="J837" s="52"/>
      <c r="K837" s="52"/>
      <c r="L837" s="43"/>
    </row>
    <row r="838" spans="10:12">
      <c r="J838" s="52"/>
      <c r="K838" s="52"/>
      <c r="L838" s="43"/>
    </row>
    <row r="839" spans="10:12">
      <c r="J839" s="52"/>
      <c r="K839" s="52"/>
      <c r="L839" s="43"/>
    </row>
    <row r="840" spans="10:12">
      <c r="J840" s="52"/>
      <c r="K840" s="52"/>
      <c r="L840" s="43"/>
    </row>
    <row r="841" spans="10:12">
      <c r="J841" s="52"/>
      <c r="K841" s="52"/>
      <c r="L841" s="43"/>
    </row>
    <row r="842" spans="10:12">
      <c r="J842" s="52"/>
      <c r="K842" s="52"/>
      <c r="L842" s="43"/>
    </row>
    <row r="843" spans="10:12">
      <c r="J843" s="84"/>
      <c r="K843" s="84"/>
      <c r="L843" s="43"/>
    </row>
  </sheetData>
  <mergeCells count="5">
    <mergeCell ref="A3:O3"/>
    <mergeCell ref="A9:B9"/>
    <mergeCell ref="D11:G11"/>
    <mergeCell ref="I431:J431"/>
    <mergeCell ref="A11:B11"/>
  </mergeCells>
  <dataValidations xWindow="92" yWindow="568" count="12">
    <dataValidation allowBlank="1" showInputMessage="1" showErrorMessage="1" promptTitle="PACC" prompt="La cantidad total resultará de la suma de las cantidades requeridas en cada trimestre. " sqref="H389:H412 H387 H364:H385 H13:H362"/>
    <dataValidation allowBlank="1" showInputMessage="1" showErrorMessage="1" promptTitle="PACC" prompt="Digite la cantidad requerida en este período._x000a_" sqref="J370:J376 D387:G387 D389:G412 D355:D385 H363 D343:D353 E343:G385 D60:G60 D13:G13 D18:G18 D21:G21 D115:G341"/>
    <dataValidation allowBlank="1" showInputMessage="1" showErrorMessage="1" promptTitle="PACC" prompt="Digite la unidad de medida._x000a__x000a_" sqref="B371 C387:C412 B186:B191 C13:C385"/>
    <dataValidation allowBlank="1" showInputMessage="1" showErrorMessage="1" promptTitle="PACC" prompt="Digite la descripción de la compra o contratación." sqref="B372:B385 B387:B412 B13:B185 B192:B370"/>
    <dataValidation allowBlank="1" showInputMessage="1" showErrorMessage="1" promptTitle="PACC" prompt="Este valor se calculará automáticamente, resultado de la multiplicación de la cantidad total por el precio unitario estimado." sqref="K385 J392:J412 K379:K381 K358:K376 J485:K843 N510:O510 J377:J390 K389:K390 K113:K354 K13:K16 K89:K111 K19:K87 J13:J369"/>
    <dataValidation allowBlank="1" showInputMessage="1" showErrorMessage="1" promptTitle="PACC" prompt="Este valor se calculará sumando los costos totales que posean el mismo Código de Catálogo de Bienes y Servicios." sqref="I431 K387 K377:K378 K382:K384 K392:K412 K431 K17:K18 K112 K88 K355:K357"/>
    <dataValidation allowBlank="1" showInputMessage="1" showErrorMessage="1" promptTitle="PACC" prompt="Digite el precio unitario estimado._x000a_" sqref="J391:K391 I13:I412"/>
    <dataValidation allowBlank="1" showInputMessage="1" showErrorMessage="1" promptTitle="PACC" prompt="Digite las observaciones que considere." sqref="O13:O412"/>
    <dataValidation allowBlank="1" showInputMessage="1" showErrorMessage="1" promptTitle="PACC" prompt="Digite el valor adquirido." sqref="N13:N412"/>
    <dataValidation type="list" allowBlank="1" showInputMessage="1" showErrorMessage="1" promptTitle="PACC" prompt="Seleccione el Código de Bienes y Servicios._x000a_" sqref="A13:A412">
      <formula1>$T$13:$T$554</formula1>
    </dataValidation>
    <dataValidation type="list" allowBlank="1" showInputMessage="1" showErrorMessage="1" promptTitle="PACC" prompt="Seleccione el procedimiento de selección." sqref="L13:L412">
      <formula1>$W$13:$W$19</formula1>
    </dataValidation>
    <dataValidation allowBlank="1" showInputMessage="1" showErrorMessage="1" promptTitle="PACC" prompt="Digite la fuente de financiamiento del procedimiento de referencia." sqref="M13:M412"/>
  </dataValidations>
  <printOptions horizontalCentered="1" verticalCentered="1"/>
  <pageMargins left="0.15748031496062992" right="0.15748031496062992" top="0.35433070866141736" bottom="0.35433070866141736" header="0.31496062992125984" footer="0.31496062992125984"/>
  <pageSetup paperSize="258" scale="5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MODIFICADO</vt:lpstr>
      <vt:lpstr>MODIFICADO ultimo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Maribel PC</cp:lastModifiedBy>
  <cp:lastPrinted>2014-02-04T17:58:23Z</cp:lastPrinted>
  <dcterms:created xsi:type="dcterms:W3CDTF">2010-12-13T15:49:00Z</dcterms:created>
  <dcterms:modified xsi:type="dcterms:W3CDTF">2015-10-05T17:16:56Z</dcterms:modified>
</cp:coreProperties>
</file>